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FE2CC74C-8146-440D-823B-356B2893F9EE}" xr6:coauthVersionLast="47" xr6:coauthVersionMax="47" xr10:uidLastSave="{00000000-0000-0000-0000-000000000000}"/>
  <bookViews>
    <workbookView xWindow="-120" yWindow="-120" windowWidth="24240" windowHeight="13020" tabRatio="783" xr2:uid="{00000000-000D-0000-FFFF-FFFF00000000}"/>
  </bookViews>
  <sheets>
    <sheet name="MATRIZ GTC 45" sheetId="5053" r:id="rId1"/>
    <sheet name="TABLA DE PELIGROS" sheetId="5052" r:id="rId2"/>
    <sheet name="GUIA HIGIENICOS" sheetId="5048" r:id="rId3"/>
    <sheet name="EVALUACIÓN DE RIESGO" sheetId="5054" r:id="rId4"/>
    <sheet name="CONTROL DE CAMBIOS" sheetId="5057" r:id="rId5"/>
  </sheets>
  <definedNames>
    <definedName name="asdf">#REF!</definedName>
    <definedName name="BAJO" comment="QUE ES BAJO">#REF!</definedName>
    <definedName name="o">+#REF!+#REF!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3" i="5053" l="1"/>
  <c r="N85" i="5053"/>
  <c r="Q85" i="5053"/>
  <c r="R85" i="5053"/>
  <c r="S85" i="5053"/>
  <c r="N84" i="5053"/>
  <c r="O84" i="5053"/>
  <c r="N19" i="5053"/>
  <c r="N7" i="5053"/>
  <c r="Q7" i="5053"/>
  <c r="R7" i="5053"/>
  <c r="S7" i="5053"/>
  <c r="N8" i="5053"/>
  <c r="Q8" i="5053"/>
  <c r="R8" i="5053"/>
  <c r="S8" i="5053"/>
  <c r="N9" i="5053"/>
  <c r="Q9" i="5053"/>
  <c r="R9" i="5053"/>
  <c r="S9" i="5053"/>
  <c r="N10" i="5053"/>
  <c r="Q10" i="5053"/>
  <c r="R10" i="5053"/>
  <c r="S10" i="5053"/>
  <c r="N11" i="5053"/>
  <c r="O11" i="5053"/>
  <c r="N12" i="5053"/>
  <c r="O12" i="5053"/>
  <c r="N13" i="5053"/>
  <c r="O13" i="5053"/>
  <c r="N14" i="5053"/>
  <c r="O14" i="5053"/>
  <c r="N15" i="5053"/>
  <c r="O15" i="5053"/>
  <c r="N16" i="5053"/>
  <c r="N17" i="5053"/>
  <c r="Q17" i="5053"/>
  <c r="R17" i="5053"/>
  <c r="S17" i="5053"/>
  <c r="N18" i="5053"/>
  <c r="N20" i="5053"/>
  <c r="O20" i="5053"/>
  <c r="N21" i="5053"/>
  <c r="N22" i="5053"/>
  <c r="Q22" i="5053"/>
  <c r="R22" i="5053"/>
  <c r="S22" i="5053"/>
  <c r="N23" i="5053"/>
  <c r="O23" i="5053"/>
  <c r="N24" i="5053"/>
  <c r="O24" i="5053"/>
  <c r="N25" i="5053"/>
  <c r="O25" i="5053"/>
  <c r="N26" i="5053"/>
  <c r="O26" i="5053"/>
  <c r="N27" i="5053"/>
  <c r="Q27" i="5053"/>
  <c r="R27" i="5053"/>
  <c r="S27" i="5053"/>
  <c r="N28" i="5053"/>
  <c r="O28" i="5053"/>
  <c r="N29" i="5053"/>
  <c r="N30" i="5053"/>
  <c r="N31" i="5053"/>
  <c r="O31" i="5053"/>
  <c r="N32" i="5053"/>
  <c r="O32" i="5053"/>
  <c r="N33" i="5053"/>
  <c r="N34" i="5053"/>
  <c r="O34" i="5053"/>
  <c r="N35" i="5053"/>
  <c r="Q35" i="5053"/>
  <c r="R35" i="5053"/>
  <c r="S35" i="5053"/>
  <c r="N36" i="5053"/>
  <c r="Q36" i="5053"/>
  <c r="R36" i="5053"/>
  <c r="S36" i="5053"/>
  <c r="N37" i="5053"/>
  <c r="O37" i="5053"/>
  <c r="N38" i="5053"/>
  <c r="O38" i="5053"/>
  <c r="N39" i="5053"/>
  <c r="O39" i="5053"/>
  <c r="N40" i="5053"/>
  <c r="Q40" i="5053"/>
  <c r="R40" i="5053"/>
  <c r="S40" i="5053"/>
  <c r="N41" i="5053"/>
  <c r="N42" i="5053"/>
  <c r="O42" i="5053"/>
  <c r="N43" i="5053"/>
  <c r="O43" i="5053"/>
  <c r="N44" i="5053"/>
  <c r="O44" i="5053"/>
  <c r="N45" i="5053"/>
  <c r="N46" i="5053"/>
  <c r="O46" i="5053"/>
  <c r="N47" i="5053"/>
  <c r="O47" i="5053"/>
  <c r="N48" i="5053"/>
  <c r="Q48" i="5053"/>
  <c r="R48" i="5053"/>
  <c r="S48" i="5053"/>
  <c r="N49" i="5053"/>
  <c r="N50" i="5053"/>
  <c r="O50" i="5053"/>
  <c r="N51" i="5053"/>
  <c r="O51" i="5053"/>
  <c r="N52" i="5053"/>
  <c r="Q52" i="5053"/>
  <c r="R52" i="5053"/>
  <c r="S52" i="5053"/>
  <c r="N53" i="5053"/>
  <c r="O53" i="5053"/>
  <c r="N54" i="5053"/>
  <c r="N55" i="5053"/>
  <c r="O55" i="5053"/>
  <c r="N56" i="5053"/>
  <c r="Q56" i="5053"/>
  <c r="R56" i="5053"/>
  <c r="S56" i="5053"/>
  <c r="N57" i="5053"/>
  <c r="Q57" i="5053"/>
  <c r="R57" i="5053"/>
  <c r="S57" i="5053"/>
  <c r="N58" i="5053"/>
  <c r="N59" i="5053"/>
  <c r="N60" i="5053"/>
  <c r="O60" i="5053"/>
  <c r="N61" i="5053"/>
  <c r="Q61" i="5053"/>
  <c r="R61" i="5053"/>
  <c r="S61" i="5053"/>
  <c r="N62" i="5053"/>
  <c r="N63" i="5053"/>
  <c r="Q63" i="5053"/>
  <c r="R63" i="5053"/>
  <c r="S63" i="5053"/>
  <c r="N64" i="5053"/>
  <c r="O64" i="5053"/>
  <c r="N65" i="5053"/>
  <c r="O65" i="5053"/>
  <c r="N66" i="5053"/>
  <c r="O66" i="5053"/>
  <c r="N67" i="5053"/>
  <c r="O67" i="5053"/>
  <c r="N68" i="5053"/>
  <c r="O68" i="5053"/>
  <c r="N69" i="5053"/>
  <c r="Q69" i="5053"/>
  <c r="R69" i="5053"/>
  <c r="S69" i="5053"/>
  <c r="N70" i="5053"/>
  <c r="O70" i="5053"/>
  <c r="N71" i="5053"/>
  <c r="Q71" i="5053"/>
  <c r="R71" i="5053"/>
  <c r="S71" i="5053"/>
  <c r="N72" i="5053"/>
  <c r="O72" i="5053"/>
  <c r="N73" i="5053"/>
  <c r="O73" i="5053"/>
  <c r="N74" i="5053"/>
  <c r="Q74" i="5053"/>
  <c r="R74" i="5053"/>
  <c r="S74" i="5053"/>
  <c r="N75" i="5053"/>
  <c r="N76" i="5053"/>
  <c r="N77" i="5053"/>
  <c r="Q77" i="5053"/>
  <c r="R77" i="5053"/>
  <c r="S77" i="5053"/>
  <c r="N78" i="5053"/>
  <c r="O78" i="5053"/>
  <c r="N79" i="5053"/>
  <c r="Q79" i="5053"/>
  <c r="R79" i="5053"/>
  <c r="S79" i="5053"/>
  <c r="N80" i="5053"/>
  <c r="O80" i="5053"/>
  <c r="N81" i="5053"/>
  <c r="O81" i="5053"/>
  <c r="N82" i="5053"/>
  <c r="N6" i="5053"/>
  <c r="Q6" i="5053"/>
  <c r="R6" i="5053"/>
  <c r="S6" i="5053"/>
  <c r="Q15" i="5053"/>
  <c r="R15" i="5053"/>
  <c r="S15" i="5053"/>
  <c r="Q12" i="5053"/>
  <c r="R12" i="5053"/>
  <c r="S12" i="5053"/>
  <c r="Q37" i="5053"/>
  <c r="R37" i="5053"/>
  <c r="S37" i="5053"/>
  <c r="Q11" i="5053"/>
  <c r="R11" i="5053"/>
  <c r="S11" i="5053"/>
  <c r="O7" i="5053"/>
  <c r="Q13" i="5053"/>
  <c r="R13" i="5053"/>
  <c r="S13" i="5053"/>
  <c r="Q70" i="5053"/>
  <c r="R70" i="5053"/>
  <c r="S70" i="5053"/>
  <c r="Q26" i="5053"/>
  <c r="R26" i="5053"/>
  <c r="S26" i="5053"/>
  <c r="O6" i="5053"/>
  <c r="Q73" i="5053"/>
  <c r="R73" i="5053"/>
  <c r="S73" i="5053"/>
  <c r="Q81" i="5053"/>
  <c r="R81" i="5053"/>
  <c r="S81" i="5053"/>
  <c r="Q42" i="5053"/>
  <c r="R42" i="5053"/>
  <c r="S42" i="5053"/>
  <c r="Q39" i="5053"/>
  <c r="R39" i="5053"/>
  <c r="S39" i="5053"/>
  <c r="Q78" i="5053"/>
  <c r="R78" i="5053"/>
  <c r="S78" i="5053"/>
  <c r="Q25" i="5053"/>
  <c r="R25" i="5053"/>
  <c r="S25" i="5053"/>
  <c r="Q80" i="5053"/>
  <c r="R80" i="5053"/>
  <c r="S80" i="5053"/>
  <c r="Q64" i="5053"/>
  <c r="R64" i="5053"/>
  <c r="S64" i="5053"/>
  <c r="Q65" i="5053"/>
  <c r="R65" i="5053"/>
  <c r="S65" i="5053"/>
  <c r="Q31" i="5053"/>
  <c r="R31" i="5053"/>
  <c r="S31" i="5053"/>
  <c r="O22" i="5053"/>
  <c r="Q84" i="5053"/>
  <c r="R84" i="5053"/>
  <c r="S84" i="5053"/>
  <c r="Q14" i="5053"/>
  <c r="R14" i="5053"/>
  <c r="S14" i="5053"/>
  <c r="Q72" i="5053"/>
  <c r="R72" i="5053"/>
  <c r="S72" i="5053"/>
  <c r="Q66" i="5053"/>
  <c r="R66" i="5053"/>
  <c r="S66" i="5053"/>
  <c r="Q53" i="5053"/>
  <c r="R53" i="5053"/>
  <c r="S53" i="5053"/>
  <c r="Q68" i="5053"/>
  <c r="R68" i="5053"/>
  <c r="S68" i="5053"/>
  <c r="Q51" i="5053"/>
  <c r="R51" i="5053"/>
  <c r="S51" i="5053"/>
  <c r="Q43" i="5053"/>
  <c r="R43" i="5053"/>
  <c r="S43" i="5053"/>
  <c r="Q24" i="5053"/>
  <c r="R24" i="5053"/>
  <c r="S24" i="5053"/>
  <c r="O79" i="5053"/>
  <c r="O40" i="5053"/>
  <c r="Q20" i="5053"/>
  <c r="R20" i="5053"/>
  <c r="S20" i="5053"/>
  <c r="O17" i="5053"/>
  <c r="Q32" i="5053"/>
  <c r="R32" i="5053"/>
  <c r="S32" i="5053"/>
  <c r="Q34" i="5053"/>
  <c r="R34" i="5053"/>
  <c r="S34" i="5053"/>
  <c r="Q67" i="5053"/>
  <c r="R67" i="5053"/>
  <c r="S67" i="5053"/>
  <c r="Q50" i="5053"/>
  <c r="R50" i="5053"/>
  <c r="S50" i="5053"/>
  <c r="Q44" i="5053"/>
  <c r="R44" i="5053"/>
  <c r="S44" i="5053"/>
  <c r="O62" i="5053"/>
  <c r="Q62" i="5053"/>
  <c r="R62" i="5053"/>
  <c r="S62" i="5053"/>
  <c r="O59" i="5053"/>
  <c r="Q59" i="5053"/>
  <c r="R59" i="5053"/>
  <c r="S59" i="5053"/>
  <c r="O58" i="5053"/>
  <c r="Q58" i="5053"/>
  <c r="R58" i="5053"/>
  <c r="S58" i="5053"/>
  <c r="O49" i="5053"/>
  <c r="Q49" i="5053"/>
  <c r="R49" i="5053"/>
  <c r="S49" i="5053"/>
  <c r="Q33" i="5053"/>
  <c r="R33" i="5053"/>
  <c r="S33" i="5053"/>
  <c r="O33" i="5053"/>
  <c r="Q55" i="5053"/>
  <c r="R55" i="5053"/>
  <c r="S55" i="5053"/>
  <c r="O61" i="5053"/>
  <c r="O48" i="5053"/>
  <c r="Q19" i="5053"/>
  <c r="R19" i="5053"/>
  <c r="S19" i="5053"/>
  <c r="O19" i="5053"/>
  <c r="Q46" i="5053"/>
  <c r="R46" i="5053"/>
  <c r="S46" i="5053"/>
  <c r="O82" i="5053"/>
  <c r="Q82" i="5053"/>
  <c r="R82" i="5053"/>
  <c r="S82" i="5053"/>
  <c r="O76" i="5053"/>
  <c r="Q76" i="5053"/>
  <c r="R76" i="5053"/>
  <c r="S76" i="5053"/>
  <c r="O75" i="5053"/>
  <c r="Q75" i="5053"/>
  <c r="R75" i="5053"/>
  <c r="S75" i="5053"/>
  <c r="O41" i="5053"/>
  <c r="Q41" i="5053"/>
  <c r="R41" i="5053"/>
  <c r="S41" i="5053"/>
  <c r="O30" i="5053"/>
  <c r="Q30" i="5053"/>
  <c r="R30" i="5053"/>
  <c r="S30" i="5053"/>
  <c r="O29" i="5053"/>
  <c r="Q29" i="5053"/>
  <c r="R29" i="5053"/>
  <c r="S29" i="5053"/>
  <c r="O21" i="5053"/>
  <c r="Q21" i="5053"/>
  <c r="R21" i="5053"/>
  <c r="S21" i="5053"/>
  <c r="O18" i="5053"/>
  <c r="Q18" i="5053"/>
  <c r="R18" i="5053"/>
  <c r="S18" i="5053"/>
  <c r="Q38" i="5053"/>
  <c r="R38" i="5053"/>
  <c r="S38" i="5053"/>
  <c r="Q23" i="5053"/>
  <c r="R23" i="5053"/>
  <c r="S23" i="5053"/>
  <c r="O35" i="5053"/>
  <c r="O27" i="5053"/>
  <c r="Q83" i="5053"/>
  <c r="R83" i="5053"/>
  <c r="S83" i="5053"/>
  <c r="O83" i="5053"/>
  <c r="O54" i="5053"/>
  <c r="Q54" i="5053"/>
  <c r="R54" i="5053"/>
  <c r="S54" i="5053"/>
  <c r="O45" i="5053"/>
  <c r="Q45" i="5053"/>
  <c r="R45" i="5053"/>
  <c r="S45" i="5053"/>
  <c r="O16" i="5053"/>
  <c r="Q16" i="5053"/>
  <c r="R16" i="5053"/>
  <c r="S16" i="5053"/>
  <c r="Q60" i="5053"/>
  <c r="R60" i="5053"/>
  <c r="S60" i="5053"/>
  <c r="Q47" i="5053"/>
  <c r="R47" i="5053"/>
  <c r="S47" i="5053"/>
  <c r="Q28" i="5053"/>
  <c r="R28" i="5053"/>
  <c r="S28" i="5053"/>
</calcChain>
</file>

<file path=xl/sharedStrings.xml><?xml version="1.0" encoding="utf-8"?>
<sst xmlns="http://schemas.openxmlformats.org/spreadsheetml/2006/main" count="1603" uniqueCount="561">
  <si>
    <t>ILUMINACIÓN</t>
  </si>
  <si>
    <t>ALTO:</t>
  </si>
  <si>
    <t>MEDIO:</t>
  </si>
  <si>
    <t>Percepción de algunas sombras el ejecutar una actividad (escribir)</t>
  </si>
  <si>
    <t>BAJO:</t>
  </si>
  <si>
    <t>Ausencia de sombras</t>
  </si>
  <si>
    <t>RUIDO</t>
  </si>
  <si>
    <t>RADIACIONES IONIZANTES</t>
  </si>
  <si>
    <t>Ocasionalmente y/o vecindad</t>
  </si>
  <si>
    <t>Rara vez, casi nunca sucede la exposición</t>
  </si>
  <si>
    <t>RADIACIONES NO IONIZANTES</t>
  </si>
  <si>
    <t>TEMPERATURAS EXTREMAS</t>
  </si>
  <si>
    <t>Sensación de confort térmico</t>
  </si>
  <si>
    <t>VIBRACIONES</t>
  </si>
  <si>
    <t>Percibir sensiblemente vibraciones en el puesto de trabajo</t>
  </si>
  <si>
    <t>Percibir moderadamente vibraciones en el puesto de trabajo</t>
  </si>
  <si>
    <t>Existencia de vibraciones que no son percibidas</t>
  </si>
  <si>
    <t>ANEXO A</t>
  </si>
  <si>
    <t>TABLA DE PELIGROS</t>
  </si>
  <si>
    <t>Descripción</t>
  </si>
  <si>
    <t>Clasificación</t>
  </si>
  <si>
    <t>Biológico</t>
  </si>
  <si>
    <t>Físico</t>
  </si>
  <si>
    <t>Químico</t>
  </si>
  <si>
    <t>Psicosocial</t>
  </si>
  <si>
    <t>Biomecánicos</t>
  </si>
  <si>
    <t>Condiciones de seguridad</t>
  </si>
  <si>
    <t>Fenómenos naturales*</t>
  </si>
  <si>
    <t>Virus</t>
  </si>
  <si>
    <t>Ruido  (impacto intermitente  y continuo)</t>
  </si>
  <si>
    <t>Polvos    orgánicos inorgánicos</t>
  </si>
  <si>
    <t>Gestión organizacional (estilo de mando, pago,  contratación,  participación, inducción  y  capacitación,  bienestar social,  evaluación  del   desempeño, manejo de cambios)</t>
  </si>
  <si>
    <t>Postura  (prologada mantenida,  forzada, antigravitacionales)</t>
  </si>
  <si>
    <t>Mecánico  (elementos  de máquinas, herramientas,  piezas a  trabajar,  materiales proyectados sólidos o fluidos</t>
  </si>
  <si>
    <t>Sismo</t>
  </si>
  <si>
    <t>Bacterias</t>
  </si>
  <si>
    <t>Iluminación  (luz visible por exceso o deficiencia)</t>
  </si>
  <si>
    <t>Fibras</t>
  </si>
  <si>
    <t>Características de la organización del trabajo  (comunicación,  tecnología, organización del trabajo, demandas cualitativas y cuantitativas de la labor</t>
  </si>
  <si>
    <t>Esfuerzo</t>
  </si>
  <si>
    <t>Eléctrico  (alta  y  baja  tensión, estática)</t>
  </si>
  <si>
    <t>Terremoto</t>
  </si>
  <si>
    <t>Hongos</t>
  </si>
  <si>
    <t>Vibración  (cuerpo entero, segmentaria)</t>
  </si>
  <si>
    <t>Líquidos (nieblas y rocíos)</t>
  </si>
  <si>
    <t>Características    del   grupo   social   del trabajo (relaciones, cohesión, calidad de interacciones, trabajo en equipo</t>
  </si>
  <si>
    <t>Movimiento repetitivo</t>
  </si>
  <si>
    <t>Locativo  (almacenamiento, superficies  de   trabajo (irregularidades,   deslizantes, con  diferencia  del   nivel) condiciones de orden y aseo, caídas de objeto)</t>
  </si>
  <si>
    <t>Vendaval</t>
  </si>
  <si>
    <t>Ricketsias</t>
  </si>
  <si>
    <t>Temperaturas extremas  (calor  y frío)</t>
  </si>
  <si>
    <t>Gases y vapores</t>
  </si>
  <si>
    <t>Condiciones  de la tarea  (carga  mental, contenido  de    la    tarea,    demandas emocionales,  sistemas  de  control, definición de roles, monotonía, etc).</t>
  </si>
  <si>
    <t>Manipulación  manual de cargas</t>
  </si>
  <si>
    <t>Tecnológico    (explosión,    fuga, derrame, incendio)</t>
  </si>
  <si>
    <t>Inundación</t>
  </si>
  <si>
    <t>Parásitos</t>
  </si>
  <si>
    <t>Presión    atmosférica</t>
  </si>
  <si>
    <t>Humos   metálicos, no metálicos</t>
  </si>
  <si>
    <t>Interfase persona tarea (conocimientos, habilidades  con  relación  a la  demanda de la tarea, iniciativa, autonomía y reconocimiento, identificación de la persona con la tarea y la organización</t>
  </si>
  <si>
    <t>Accidentes de tránsito</t>
  </si>
  <si>
    <t>Derrumbe</t>
  </si>
  <si>
    <t>(normal y ajustada)</t>
  </si>
  <si>
    <t>Picaduras</t>
  </si>
  <si>
    <t>Radiaciones ionizantes  (rayos   x, gama, beta y alfa)</t>
  </si>
  <si>
    <t>Jornada de trabajo (pausas, trabajo nocturno,  rotación,  horas  extras, descansos)</t>
  </si>
  <si>
    <t>Públicos  (Robos,  atracos, asaltos, atentados, desorden público, etc.)</t>
  </si>
  <si>
    <t>Precipitaciones, (lluvias, granizadas, heladas)</t>
  </si>
  <si>
    <t>Mordeduras</t>
  </si>
  <si>
    <t>Radiaciones  no ionizantes  (láser, ultravioleta infraroja)</t>
  </si>
  <si>
    <t>Material particulado</t>
  </si>
  <si>
    <t>Trabajo en Alturas</t>
  </si>
  <si>
    <t>Fluidos o excrementos</t>
  </si>
  <si>
    <t>Espacios Confinados</t>
  </si>
  <si>
    <t>* Tener en cuenta únicamente los peligros de fenómenos naturales que afectan la seguridad y bienestar de las personas en el desarrollo de una actividad. En el plan de emergencia de cada empresa se consideraran todos los fenómenos naturales que pudieran afectarla.</t>
  </si>
  <si>
    <t>CUARTO DE HERRAMIENTAS</t>
  </si>
  <si>
    <t>COCINA</t>
  </si>
  <si>
    <t>Eléctrico</t>
  </si>
  <si>
    <t xml:space="preserve">Existencia Requisito legal especifico Asociado (Si o no) </t>
  </si>
  <si>
    <t>Controles de Ingeniería</t>
  </si>
  <si>
    <t>Señalización, advertencia, Controles administrativos</t>
  </si>
  <si>
    <t xml:space="preserve">Equipos / elementos de protección personal  </t>
  </si>
  <si>
    <t>Peor Consecuencia</t>
  </si>
  <si>
    <t>Nro Expuestos</t>
  </si>
  <si>
    <t>Aceptabilidad del riesgo</t>
  </si>
  <si>
    <t>Interpretación del NR</t>
  </si>
  <si>
    <t>Nivel de riesgo (NR) e intervención</t>
  </si>
  <si>
    <t>Nivel de consecuencia</t>
  </si>
  <si>
    <t>Interpretación del nivel de probabilidad</t>
  </si>
  <si>
    <t>Nivel de probrabilidad (NDxNE)</t>
  </si>
  <si>
    <t>Nivel de Exposición</t>
  </si>
  <si>
    <t>Nivel de deficiencia</t>
  </si>
  <si>
    <t>Individuo</t>
  </si>
  <si>
    <t xml:space="preserve">Medio </t>
  </si>
  <si>
    <t>Fuente</t>
  </si>
  <si>
    <t>Proceso</t>
  </si>
  <si>
    <t>Zona/Lugar</t>
  </si>
  <si>
    <t>Actividades</t>
  </si>
  <si>
    <t>Tareas</t>
  </si>
  <si>
    <t xml:space="preserve">Rutinario (Sí o No) </t>
  </si>
  <si>
    <t>Peligro</t>
  </si>
  <si>
    <t>Efectos Posibles</t>
  </si>
  <si>
    <t>Controles Existentes</t>
  </si>
  <si>
    <t>Evaluación del Riesgo</t>
  </si>
  <si>
    <t>Valoración del Riesgo</t>
  </si>
  <si>
    <t>Criterios para establecer controles</t>
  </si>
  <si>
    <t xml:space="preserve">Medidas Intervención </t>
  </si>
  <si>
    <t>DIRECCIONAMIENTO ESTRATÉGICO</t>
  </si>
  <si>
    <t>DIGITAR</t>
  </si>
  <si>
    <t>SI</t>
  </si>
  <si>
    <t>MANTENIMIENTO</t>
  </si>
  <si>
    <t>PRIMEROS AUXILIOS</t>
  </si>
  <si>
    <t>ADMINISTRACIÓN</t>
  </si>
  <si>
    <t>ORDEN Y ASEO</t>
  </si>
  <si>
    <t>OFICINA ADMINISTRACIÓN</t>
  </si>
  <si>
    <t>CAFETERÍA</t>
  </si>
  <si>
    <t>CONSULTORIO DE ENFERMERÍA</t>
  </si>
  <si>
    <t>MUY ALTO:</t>
  </si>
  <si>
    <t>Ausencia de luz natural o Artificial</t>
  </si>
  <si>
    <t>Ausencia de luz natural o luz artificial con sombras evidentes y dificultad para leer.</t>
  </si>
  <si>
    <t>No escuchar una conversación a una intensidad normal a una distancia menos de 50cm.</t>
  </si>
  <si>
    <t>Escuchar la conversación a una distancia de 1 m a una intensidad normal</t>
  </si>
  <si>
    <t>Escuchar la conversación a una distancia de 2 m a una intensidad normal</t>
  </si>
  <si>
    <t xml:space="preserve">No hay dificultad para escuchar una conversación a una intensidad normal a más de 2 m. </t>
  </si>
  <si>
    <t xml:space="preserve">Exposición frecuente (una o más veces por jornada o turno) </t>
  </si>
  <si>
    <t>Exposición regular (una o más veces en la semana)</t>
  </si>
  <si>
    <t xml:space="preserve">Ocho horas (8) o más de exposición por jornada o turno </t>
  </si>
  <si>
    <t xml:space="preserve">Entre seis (6) horas y ocho (8) horas por jornada o turno </t>
  </si>
  <si>
    <t>Entre dos (2) y seis (6) horas por jornada o turno</t>
  </si>
  <si>
    <t>Menos de dos (2) horas por jornada o turno</t>
  </si>
  <si>
    <t>Percepción subjetiva de calor o frío en forma inmediata en el sitio.</t>
  </si>
  <si>
    <t>Percepción subjetiva de calor o frío luego de permanecer 5 min en el sitio</t>
  </si>
  <si>
    <t xml:space="preserve">Percepción de algún Disconfort con la temperatura luego de permanecer 15 min. </t>
  </si>
  <si>
    <t xml:space="preserve">Percibir notoriamente vibraciones en el puesto de trabajo </t>
  </si>
  <si>
    <t>FISICOS</t>
  </si>
  <si>
    <t>BIOLOGICOS</t>
  </si>
  <si>
    <t>VIRUS, BACTERIAS, HONGOS Y OTROS</t>
  </si>
  <si>
    <t xml:space="preserve">Pueden provocar una enfermedad grave y constituir un serio peligro para los trabajadores. Su riesgo de propagación es probable y generalmente existe tratamiento eficaz. </t>
  </si>
  <si>
    <t xml:space="preserve">Provocan una enfermedad grave y constituye un serio peligro para los trabajadores. Su riesgo de propagación es elevado y no se conoce tratamiento eficaz en la actualidad. </t>
  </si>
  <si>
    <t xml:space="preserve">Pueden causar una enfermedad y constituir un peligro para los trabajadores. Su riesgo de propagación es poco probable y generalmente existe tratamiento eficaz. </t>
  </si>
  <si>
    <t xml:space="preserve">Poco probable que cause una enfermedad. No hay riesgo de propagación y  no se necesita tratamiento. </t>
  </si>
  <si>
    <t xml:space="preserve">BIOMECÁNICOS </t>
  </si>
  <si>
    <t>POSTURA</t>
  </si>
  <si>
    <t>Posturas con un riesgo extremo de lesión musculoesquelética. Deben tomarse medidas correctivas inmediatamente.</t>
  </si>
  <si>
    <t xml:space="preserve">Posturas de trabajo con riesgo probable de lesión. Se deben modificar las condiciones de trabajo tan pronto como sea posible. </t>
  </si>
  <si>
    <t>Posturas con riesgo moderado de lesión musculoesquelética sobre las que se precisa una modificación, aunque no inmediata.</t>
  </si>
  <si>
    <t>Posturas que se consideran normales, sin riesgo de lesiones musculoesqueléticas, y en las que no es necesaria ninguna acción.</t>
  </si>
  <si>
    <t xml:space="preserve">MOVIMIENTOS REPETITIVOS </t>
  </si>
  <si>
    <t xml:space="preserve">Actividad que exige movimientos rápidos y continuos de los miembros superiores, a un ritmo difícil de mantener (ciclos de trabajo menores a 30 s ó 1 min, o concentración de movimientos que utiliza pocos músculos durante más del 50 % del tiempo de trabajo). </t>
  </si>
  <si>
    <t xml:space="preserve">Actividad que exige movimientos rápidos y continuos de los miembros superiores, con la posibilidad de realizar pausas ocasionales (ciclos de trabajo menores a 30 segundos ó 1 min, o concentración de movimientos que utiliza pocos músculos durante más del 50 % del tiempo de trabajo). </t>
  </si>
  <si>
    <t xml:space="preserve">Actividad que exige movimientos lentos y continuos de los miembros superiores, con la posibilidad de realizar pausas cortas. </t>
  </si>
  <si>
    <t xml:space="preserve">Actividad que no exige el uso de los miembros superiores, o es breve y entrecortada por largos periodos de pausa. </t>
  </si>
  <si>
    <t>ESFUERZO</t>
  </si>
  <si>
    <t>Actividad intensa en donde el esfuerzo es visible en la expresión facial del trabajador y/o la contracción muscular es visible.</t>
  </si>
  <si>
    <t xml:space="preserve">Actividad pesada, con resistencia. </t>
  </si>
  <si>
    <t>Actividad con esfuerzo moderado.</t>
  </si>
  <si>
    <t xml:space="preserve">No hay esfuerzo aparente, ni resistencia, y existe libertad de movimientos. </t>
  </si>
  <si>
    <t xml:space="preserve">MANIPULACIÓN MANUAL DE CARGAS </t>
  </si>
  <si>
    <t xml:space="preserve">Manipulación manual de cargas con un riesgo extremo de lesión musculoesquelética. Deben tomarse medidas correctivas inmediatamente. </t>
  </si>
  <si>
    <t xml:space="preserve">Manipulación manual de cargas con riesgo probable de lesión. Se deben modificar las condiciones de trabajo tan pronto como sea posible. </t>
  </si>
  <si>
    <t xml:space="preserve">Manipulación manual de cargas con riesgo moderado de lesión musculoesquelética sobre las que se precisa una modificación, aunque no inmediata.   </t>
  </si>
  <si>
    <t>No se manipulan cargas o si se realiza, no se evidencian riesgos de lesiones musculoesqueléticas. No es necesaria ninguna acción.</t>
  </si>
  <si>
    <t>PSICOSOCIALES</t>
  </si>
  <si>
    <t>Nivel de riesgo con alta posibilidad de asociarse a respuestas muy altas de estrés. Por consiguiente las dimensiones y dominios que se encuentran bajo esta categoría requieren intervención inmediata en el marco de un sistema de vigilancia epidemiológica.</t>
  </si>
  <si>
    <t>Nivel de riesgo que tiene una importante posibilidad de asociación con respuestas de estrés alto y por tanto, las dimensiones y dominios que se encuentren bajo esta categoría requieren intervención, en el marco de un sistema de vigilancia epidemiológica.</t>
  </si>
  <si>
    <t xml:space="preserve">Nivel de riesgo en el que se esperaría una respuestas de estrés moderada, las dimensiones y dominios que se encuentran bajo esta categoría ameritan observación y acciones sistemática de intervención para prevenir efectos perjudiciales en la salud. </t>
  </si>
  <si>
    <t xml:space="preserve">No se espera que los factores psicosociales que obtengan puntuaciones de este nivel estén relacionados con síntomas o respuestas de estrés significativas. Las dimensiones y dominios que se encuentran bajo esta categoría serán objeto de acciones o programas de intervención, con el fin de mantenerlos en los niveles de riesgo más bajos posibles. </t>
  </si>
  <si>
    <t>QUÍMICOS</t>
  </si>
  <si>
    <t xml:space="preserve">Para determinar el nivel de deficiencia de los peligros químicos (sólidos, líquidos, gaseosos) se recomienda utilizar:
</t>
  </si>
  <si>
    <t xml:space="preserve">La evaluación de los riesgos corresponde al proceso de determinar la probabilidad de que ocurran eventos específicos y la magnitud de sus consecuencias, mediante el uso sistemático de la información disponible.  </t>
  </si>
  <si>
    <t xml:space="preserve">Para evaluar el nivel de riesgo (NR), se debería determinar lo siguiente: </t>
  </si>
  <si>
    <t>EVALUACIÓN DE RIESGOS</t>
  </si>
  <si>
    <t xml:space="preserve">NP = Nivel de probabilidad </t>
  </si>
  <si>
    <t>NC = Nivel de consecuencia</t>
  </si>
  <si>
    <t>NR = NP x NC                                                                                                   Donde</t>
  </si>
  <si>
    <t>A su vez, para determinar el NP se requiere:</t>
  </si>
  <si>
    <t xml:space="preserve">NP= ND x NE </t>
  </si>
  <si>
    <t>ND = Nivel de deficiencia</t>
  </si>
  <si>
    <t xml:space="preserve">NE = Nivel de exposición </t>
  </si>
  <si>
    <t>ARCHIVO</t>
  </si>
  <si>
    <t>GARAJE</t>
  </si>
  <si>
    <t>COCINA / NUTRICIÓN</t>
  </si>
  <si>
    <t>ATENCIÓN AL PERSONAL</t>
  </si>
  <si>
    <t>ALMACENAMIENTO DE DOCUMENTOS</t>
  </si>
  <si>
    <t>CONTABILIDAD</t>
  </si>
  <si>
    <t>SECRETARIADO</t>
  </si>
  <si>
    <t>JARDINERÍA</t>
  </si>
  <si>
    <t>REVISIÓN DOCUMENTAL</t>
  </si>
  <si>
    <t>COORDINACIÓN</t>
  </si>
  <si>
    <t>PLANTA FÍSICA</t>
  </si>
  <si>
    <t>PRÁCTICAS</t>
  </si>
  <si>
    <t>VISITAS</t>
  </si>
  <si>
    <t>PLANTA FÍSICA Y VÍAS DE ACCESO</t>
  </si>
  <si>
    <t>CIRCULACIÓN</t>
  </si>
  <si>
    <t>CUARTO DE ASEO</t>
  </si>
  <si>
    <t>PLANTA FÍSICA EN GENERAL</t>
  </si>
  <si>
    <t>ATENCIÓN MÉDICA</t>
  </si>
  <si>
    <t>RESTAURANTE</t>
  </si>
  <si>
    <t>PREPARACIÓN DE ALIMENTOS</t>
  </si>
  <si>
    <t>PARQUEO</t>
  </si>
  <si>
    <t>REVISIÓN DE REDES ELÉCTRICAS</t>
  </si>
  <si>
    <t>MANTENIMIENTO LOCATIVO</t>
  </si>
  <si>
    <t>FACTURAR</t>
  </si>
  <si>
    <t>NO</t>
  </si>
  <si>
    <t>ALMACENAMIENTO DE HERRAMIENTAS</t>
  </si>
  <si>
    <t>COCINAR</t>
  </si>
  <si>
    <t>LIMPIAR ELEMENTOS DE COCINA</t>
  </si>
  <si>
    <t>SERVIR ALIMENTOS</t>
  </si>
  <si>
    <t>ATENCIÓN DE SÍNTOMAS Y HERIDAS LEVES</t>
  </si>
  <si>
    <t>REPARACIÓN DE PISOS, PAREDES Y TECHOS</t>
  </si>
  <si>
    <t>LIMPIEZA Y REPARACIÓN DE EQUIPOS DE COMPUTO</t>
  </si>
  <si>
    <t>MANTENIMIENTO DE HERRAMIENTA, EQUIPO Y MUEBLES</t>
  </si>
  <si>
    <t>MANTENIMIENTO DE PUPITRES Y ESCRITORIOS</t>
  </si>
  <si>
    <t>PODAR</t>
  </si>
  <si>
    <t>REGAR LAS PLANTAS</t>
  </si>
  <si>
    <t>ABONAR EL TERRENO</t>
  </si>
  <si>
    <t>PLANTAR NUEVAS PLANTAS</t>
  </si>
  <si>
    <t>REMODELACIONES</t>
  </si>
  <si>
    <t>REUNIRSE CON EL PERSONAL</t>
  </si>
  <si>
    <t>TRAPEAR Y BARRER</t>
  </si>
  <si>
    <t>LIMPIAR EL POLVO</t>
  </si>
  <si>
    <t>MANEJAR PAPELERÍA</t>
  </si>
  <si>
    <t>PARQUEAR VEHÍCULOS</t>
  </si>
  <si>
    <t>MENSAJERÍA</t>
  </si>
  <si>
    <t>EXTERIOR</t>
  </si>
  <si>
    <t>ENTREGA DE CORRESPONDENCIA</t>
  </si>
  <si>
    <t>ENCERAR</t>
  </si>
  <si>
    <t>LIMPIEZA GENERAL</t>
  </si>
  <si>
    <t>DEPÓSITO DE MATERIALES</t>
  </si>
  <si>
    <t>ALMACENAMIENTO DE MATERIALES</t>
  </si>
  <si>
    <t>ALMACENAMIENTO DE PRODUCTOS QUÍMICOS Y HERRAMIENTAS DE ASEO</t>
  </si>
  <si>
    <t>GUARDAR Y CLASIFICAR HERRAMIENTAS</t>
  </si>
  <si>
    <t>GUARDAR Y SACAR PRODUCTOS Y HERRAMIENTAS DE ASEO GENERAL</t>
  </si>
  <si>
    <t>LIMPIAR VIDRIOS</t>
  </si>
  <si>
    <t>SACAR LA BASURA</t>
  </si>
  <si>
    <t>LAVAR UTENSILIOS DE ASEO</t>
  </si>
  <si>
    <t>FORMACIÓN</t>
  </si>
  <si>
    <t>GESTIONAR CAPACITACIONES</t>
  </si>
  <si>
    <t>REVISAR DOCUMENTOS</t>
  </si>
  <si>
    <t>REALIZAR INFORMES</t>
  </si>
  <si>
    <t>ARCHIVAR DOCUMENTOS</t>
  </si>
  <si>
    <t>Movimientos repetitívos - miembros superiores</t>
  </si>
  <si>
    <t>Biomecánico</t>
  </si>
  <si>
    <t>Postura sedente prolongada</t>
  </si>
  <si>
    <t>Exposición a gases, vapores y material particulado</t>
  </si>
  <si>
    <t>Área de trabajo con ventilación insuficiente</t>
  </si>
  <si>
    <t>Condiciones de seguridad - Locativos</t>
  </si>
  <si>
    <t>Deficiencia en la señalización</t>
  </si>
  <si>
    <t>Iluminacón insuficiente</t>
  </si>
  <si>
    <t>Iluminación Artificial</t>
  </si>
  <si>
    <t>Manipulación manual de cargas</t>
  </si>
  <si>
    <t>Exposición a polvos orgánicos e inorgánicos</t>
  </si>
  <si>
    <t>Contacto con líquidos corrosivos</t>
  </si>
  <si>
    <t>Superficies (piso) en mal estado</t>
  </si>
  <si>
    <t>Conducir un vehículo</t>
  </si>
  <si>
    <t xml:space="preserve">Manipulación de herramientas peligrosas </t>
  </si>
  <si>
    <t>Condiciones de seguridad - Mecánico</t>
  </si>
  <si>
    <t>Espacio de circulación estrecho</t>
  </si>
  <si>
    <t>Condiciones de seguridad - Espacios confinados</t>
  </si>
  <si>
    <t xml:space="preserve">Movimientos repetitivos </t>
  </si>
  <si>
    <t>Carga mental / Demandas emocionales</t>
  </si>
  <si>
    <t>Residuos hospitalarios y exposición a virus y bacterias</t>
  </si>
  <si>
    <t>Iluminación deficiente</t>
  </si>
  <si>
    <t>Alta temperatiura</t>
  </si>
  <si>
    <t>Superficies húmedas deslizantes</t>
  </si>
  <si>
    <t>Cortocircuito</t>
  </si>
  <si>
    <t>Explosión / Incendio</t>
  </si>
  <si>
    <t>Tecnológico</t>
  </si>
  <si>
    <t>Proliferación de roedores</t>
  </si>
  <si>
    <t>´Trabajo en Alturas</t>
  </si>
  <si>
    <t>REVISIÓN DE TUBERÍAS / LIMPIEZA DE CANALETAS</t>
  </si>
  <si>
    <t>Mecánico</t>
  </si>
  <si>
    <t>Acumulación de aguas estancadas</t>
  </si>
  <si>
    <t>Ventilación deficiente</t>
  </si>
  <si>
    <t>Manipulación de objetos cortantes</t>
  </si>
  <si>
    <t>Movimientos repetitivos</t>
  </si>
  <si>
    <t>Mala ubicación de materiales de construcción</t>
  </si>
  <si>
    <t>Ruido excesivo</t>
  </si>
  <si>
    <t>Inundaciones</t>
  </si>
  <si>
    <t>Fenómenos Naturales</t>
  </si>
  <si>
    <t>Postura forzada</t>
  </si>
  <si>
    <t>Exposición a virus, bacterias, hongos, etc</t>
  </si>
  <si>
    <t>Trabajo en alturas</t>
  </si>
  <si>
    <t>Condiciones de seguridad - Trabajo en alturas</t>
  </si>
  <si>
    <t>Manipulación de elementos cortopunzantes</t>
  </si>
  <si>
    <t>Postura Forzada</t>
  </si>
  <si>
    <t>IMPLEMENTACIÓN DEL SG-SST</t>
  </si>
  <si>
    <t>MEDICIONES</t>
  </si>
  <si>
    <t>Superficies irregulares, Condiciones de orden y aseo</t>
  </si>
  <si>
    <t>Exposición a gases y vapores</t>
  </si>
  <si>
    <t>Carga laboral excesiva</t>
  </si>
  <si>
    <t>Almacenamiento deficiente</t>
  </si>
  <si>
    <t>Público</t>
  </si>
  <si>
    <t xml:space="preserve">Robo, Atracos o Asaltos </t>
  </si>
  <si>
    <t>Resbalones, Tropiezos, Caidas</t>
  </si>
  <si>
    <t>Chocar contra algún elemento / Atropellar a una persona</t>
  </si>
  <si>
    <t>Mal uso de escaleras y otros elementos de protección</t>
  </si>
  <si>
    <t xml:space="preserve">Dolor en MMSS / Enfermedades o Lesiones provocadas por movimientos repetitivos  </t>
  </si>
  <si>
    <t>Dolor en la espalada / Molestias en el cuello</t>
  </si>
  <si>
    <t>Fatiga visual / Cefalea</t>
  </si>
  <si>
    <t>Fatiga visual / Cefalea / Deslumbramiento</t>
  </si>
  <si>
    <t>Estrés / Estados de ansiedad</t>
  </si>
  <si>
    <t>Estrés / Inestabilidad emocional / Astenia / Nerviosismo</t>
  </si>
  <si>
    <t>Alta temperatura</t>
  </si>
  <si>
    <t>Lesiones personales</t>
  </si>
  <si>
    <t>Iluminación insuficiente</t>
  </si>
  <si>
    <t>Agotamiento por el calor</t>
  </si>
  <si>
    <t>Dolor / Lesiones muscoesqueleticas</t>
  </si>
  <si>
    <t>Golpes por choques con equipos, escritorios, entre otros</t>
  </si>
  <si>
    <t>Transtornos muscoesqueleticos</t>
  </si>
  <si>
    <t>Lesiones personales / Muerte</t>
  </si>
  <si>
    <t>Perdida temporal de la audición / Disminución de la concentración / Aumento de tensión</t>
  </si>
  <si>
    <t xml:space="preserve">Caídas / Resbalones / Tropiezos / Golpes / Lesiones </t>
  </si>
  <si>
    <t>Enfermedades asociadas al contacto con virus y bacterias</t>
  </si>
  <si>
    <t>Cortaduras / Lesiones / Posible perdida de algún miembro superior por mala manipulación</t>
  </si>
  <si>
    <t>Lesiones / Golpes / Traumas</t>
  </si>
  <si>
    <t>Intoxicación por inhalación de gases irritantes / Asfixia</t>
  </si>
  <si>
    <t xml:space="preserve">Hepatitis B / Hepatitis C / VIH </t>
  </si>
  <si>
    <t>Electrización o Electrocución / Fibrilación ventricular / Tetanización / Asfixia</t>
  </si>
  <si>
    <t>Quemaduras de primer, segundo o tercer grado / Muerte</t>
  </si>
  <si>
    <t>Ahogamiento</t>
  </si>
  <si>
    <t>Caídas / Golpes / Lesiones de consideración / muerte</t>
  </si>
  <si>
    <t xml:space="preserve">Enfermedades por proliferación de zancudos </t>
  </si>
  <si>
    <t>Golpes / cortes / punzonamiento por herramientas / sobreesfuerzo</t>
  </si>
  <si>
    <t>Enfermedades asociadas al contacto con microorganismos</t>
  </si>
  <si>
    <t xml:space="preserve">Enfermedades o Lesiones provocadas por movimientos repetitivos  </t>
  </si>
  <si>
    <t>Estrés / Alteraciones respiratorias / Bajo rendimiento en las actividades laborales</t>
  </si>
  <si>
    <t>Perida temporal de la visión / Fatiga visual / Cefalea</t>
  </si>
  <si>
    <t>Caidas de objetos / Golpes</t>
  </si>
  <si>
    <t>Fatiga muscular / Lesiones de espalda / Tropiezos / Caídas / transtornos dorsolumbares</t>
  </si>
  <si>
    <t xml:space="preserve">Inflamación / Quemaduras / Ampollas en la zona expuesta </t>
  </si>
  <si>
    <t xml:space="preserve">Enfermedades Respiratorias / Alergías/ Dolor en el pecho / Dificultad para respirar / Asma / Asbestosis / </t>
  </si>
  <si>
    <t xml:space="preserve">Tropezones / Resbalones / Caídas </t>
  </si>
  <si>
    <t>Ninguno</t>
  </si>
  <si>
    <t>Silla Ergonomica</t>
  </si>
  <si>
    <t>Ventilador</t>
  </si>
  <si>
    <t>Capacitación en Higiene Postural</t>
  </si>
  <si>
    <t>Hidratación</t>
  </si>
  <si>
    <t>Mantenimiento preventivo del vehiculo. Dispositivos de seguridad del vehiculo (frenos, dirección, cinturon de seguridad etc) en excelentes condiciones</t>
  </si>
  <si>
    <t>Limpieza Inmediata</t>
  </si>
  <si>
    <t>Extintor</t>
  </si>
  <si>
    <t>Elementos de Protección Personal</t>
  </si>
  <si>
    <t>Canecas residuos peligrosos</t>
  </si>
  <si>
    <t>Licencia de conducción vigente</t>
  </si>
  <si>
    <t>Mantenimiento a Redes Eléctricas</t>
  </si>
  <si>
    <t>Tapabocas</t>
  </si>
  <si>
    <t xml:space="preserve">Limpieza </t>
  </si>
  <si>
    <t>Guantes de jardinería</t>
  </si>
  <si>
    <t xml:space="preserve">Guantes </t>
  </si>
  <si>
    <t>Guantes / Tapabocas</t>
  </si>
  <si>
    <t>Contacto con microorganismos nocivos</t>
  </si>
  <si>
    <t>Señalización Deficiente</t>
  </si>
  <si>
    <t>Elementos inseguros</t>
  </si>
  <si>
    <t>Mala disposición de materiales</t>
  </si>
  <si>
    <t>Contacto con materiales corrosivos</t>
  </si>
  <si>
    <t>Movimientos repetitivos / Postura Forzada</t>
  </si>
  <si>
    <t>SÍ</t>
  </si>
  <si>
    <t>Contacto con polvos orgánicos e inorgánicos</t>
  </si>
  <si>
    <t>Gestión organizacional</t>
  </si>
  <si>
    <t>Golpe de Calor / Agotamiento / Calambres / Sarpullidos</t>
  </si>
  <si>
    <t xml:space="preserve">Tropezones / Resbalones / Caídas / Golpes </t>
  </si>
  <si>
    <t>Cortes / Heridas Superficiales o Profundas / Infecciones</t>
  </si>
  <si>
    <t>Fatiga Visual / Molestias Oculares / Pesadez en los ojos / Somnolencia / Disminución de la capacidad visual / Cefalea / Deslumbramiento</t>
  </si>
  <si>
    <t xml:space="preserve">Tropezones / Resbalones / Caídas / Golpes por choques / </t>
  </si>
  <si>
    <t xml:space="preserve">Golpes / cortes / punzonamiento </t>
  </si>
  <si>
    <t>Guantes</t>
  </si>
  <si>
    <t>Irritación de las mucosas / Alergía / Quemaduras / Mareos / Intoxicación / Asfixia / Náuseas / Mareos</t>
  </si>
  <si>
    <t>Tropezones / Caídas / Golpes por choques con materiales mal ubicados</t>
  </si>
  <si>
    <t xml:space="preserve">Irritación / Inflamación / Quemaduras / Ampollas en la zona expuesta </t>
  </si>
  <si>
    <t>Osteoartritis, síndome de tunel carpiano</t>
  </si>
  <si>
    <t>Desmayos</t>
  </si>
  <si>
    <t>Desmayos, Deshidratación</t>
  </si>
  <si>
    <t>Muerte</t>
  </si>
  <si>
    <t>Escoliosis, Espondilolistesis, Trastornos cardiovasculares, Hernias</t>
  </si>
  <si>
    <t>Alteraciones visuales permanentes</t>
  </si>
  <si>
    <t>Trauma Tejidos Blandos, Golpes, Heridas, Laceraciones</t>
  </si>
  <si>
    <t>Cefaleas, Migrañas, Alteraciones Mentales, Ataques De Pánico</t>
  </si>
  <si>
    <t>Cefaleas, Migrañas, Alteraciones Mentales, Ataques De Pánico, Estrés permanente</t>
  </si>
  <si>
    <t>Dermatitis, Sarpullido, Quemaduras de primer y segundo grado, Cáncer de piel</t>
  </si>
  <si>
    <t>Claustrofobia, Ataques de pánico, desmayos</t>
  </si>
  <si>
    <t>Choque Eléctrico, Fibrilación Ventricular, Lesiones Y Quemaduras De II Y III Grado, Pérdidas Humanas (muerte) y Materiales</t>
  </si>
  <si>
    <t>Lesiones Y Quemaduras De II Y III Grado, Pérdidas Humanas (muerte) y Materiales</t>
  </si>
  <si>
    <t>Osteoartritis, Síndome de: tunel carpiano, Guyón, Tendinitis, Enfermeades vasculares</t>
  </si>
  <si>
    <t>Escoliosis, Espondilolistesis, Trastornos cardiovasculares, Lumbalgia, Hernias</t>
  </si>
  <si>
    <t>Traumatismos, Fracturas, Muerte</t>
  </si>
  <si>
    <t>Cefaleas, pérdida temporal de la audición, estrés</t>
  </si>
  <si>
    <t>Contagio de enfermedades infecciosas</t>
  </si>
  <si>
    <t>Contagio de enfermedades transmitidas por mosquitos</t>
  </si>
  <si>
    <t>Enfermedades como la Hantavirus, Peste bubónica o Salmonelosis transmitida por roedores, picaduras, mordeduras, rasguños</t>
  </si>
  <si>
    <t>Enfermedades respiratorias crónicas</t>
  </si>
  <si>
    <t>Alteraciones visuales permanentes, Cefalea, Migraña</t>
  </si>
  <si>
    <t>Trauma Tejidos Blandos, Golpes, Heridas, Laceraciones, Enfermedades musculoesqueléticas</t>
  </si>
  <si>
    <t>Golpes, Traumatismos, Muerte</t>
  </si>
  <si>
    <t>Muerte, pérdidas materiales</t>
  </si>
  <si>
    <t>Eliminación</t>
  </si>
  <si>
    <t>Sustitución</t>
  </si>
  <si>
    <t>Capacitación en pausas activas e higiene postural</t>
  </si>
  <si>
    <t>Instalar lámparas de escritorio</t>
  </si>
  <si>
    <t>Capacitación clima organizacional</t>
  </si>
  <si>
    <t>Diseño de puesto del trabajo ergonómico</t>
  </si>
  <si>
    <t>Capacitación en pausas activas e higiene postural. Software contable de fácil manejo</t>
  </si>
  <si>
    <t>Capacitación higiene postural</t>
  </si>
  <si>
    <t>Instalar ventiladores</t>
  </si>
  <si>
    <t>Instalar aire acondicionado en la oficina</t>
  </si>
  <si>
    <t>Instalar sistemas de iluminación más eficaces, ventanas adicionales, tragaluz</t>
  </si>
  <si>
    <t>Diseño ergonómico del puesto de trabajo</t>
  </si>
  <si>
    <t>Capacitación pausas activas</t>
  </si>
  <si>
    <t>Elementos ergonómicos (padmouse, teclado ergonómico, etc)</t>
  </si>
  <si>
    <t>Utilizar medios electrónicos para documentación</t>
  </si>
  <si>
    <t>Ampliación del área de archivo</t>
  </si>
  <si>
    <t>Instalar un sistema de ventilación y regulación de temperatura</t>
  </si>
  <si>
    <t>Instalar un sistema de ilumiación eficaz</t>
  </si>
  <si>
    <t>Transitar en un horario y en zonas seguras</t>
  </si>
  <si>
    <t>Capacitación en manejo defensivo</t>
  </si>
  <si>
    <t>Capacitación en manejo defensivo, Inspección preoperacional de los vehículos</t>
  </si>
  <si>
    <t>N.A</t>
  </si>
  <si>
    <t>Dotación anti térmica</t>
  </si>
  <si>
    <t>Implementar programa de orden y aseo</t>
  </si>
  <si>
    <t>Utilizar siempre el cinturón de seguridad y/o casco según corresponda</t>
  </si>
  <si>
    <t>Programa de inspección de infraestructura</t>
  </si>
  <si>
    <t>Diseño y construcción de sistemas de desague eficaces</t>
  </si>
  <si>
    <t>Capacitación en defensa personal</t>
  </si>
  <si>
    <t>Implementar el programa de señalización de áreas de trabajo y rutas de evacuación</t>
  </si>
  <si>
    <t>Calzado antideslizante</t>
  </si>
  <si>
    <t>Calzado antideslizante, Casco de seguridad</t>
  </si>
  <si>
    <t>Capacitación en evacuación y respuesta ante emergencia</t>
  </si>
  <si>
    <t>Guantes de uso químico, gafas de protección o careta, overol de protección</t>
  </si>
  <si>
    <t>Tapabocas, Malla para cabello, guantes de uso químico, botas de seguridad</t>
  </si>
  <si>
    <t>Instalar un carro de autoservicio para transportar los contenedores</t>
  </si>
  <si>
    <t>Instalar un sistema de depósito de basuras</t>
  </si>
  <si>
    <t>Implementar programa de reciclaje y disposición final de residuos sólidos y líquidos</t>
  </si>
  <si>
    <t>Capacitación en higiene postural</t>
  </si>
  <si>
    <t>Máscaras o caretas de seguridad, tapabocas, gafas de seguridad</t>
  </si>
  <si>
    <t>Instalar un sistema de desague</t>
  </si>
  <si>
    <t>Señalización preventiva para superficies húmedas</t>
  </si>
  <si>
    <t>Dotación de carro de autoservicio</t>
  </si>
  <si>
    <t>Instalar repisas para la clasificación de los materiales</t>
  </si>
  <si>
    <t>Instalar sistemas de ventilación</t>
  </si>
  <si>
    <t>Instalar repisas para la clasificación de materiales e insumos, soporte de escobas y traperos</t>
  </si>
  <si>
    <t>Casco de seguridad</t>
  </si>
  <si>
    <t>Diseñar sistemas de iluminación natural, tragaluz, ventanas adicionales, instalar sensores de movimiento para el sistema de iluminación eléctrica</t>
  </si>
  <si>
    <t>Instalar bombillas ahorradoras de potencia lumínica suficiente según requerimiento</t>
  </si>
  <si>
    <t>Diseñar sistemas de clasificación de materiales (repisas, soportes, cajones) señalizados</t>
  </si>
  <si>
    <t>Instalar aire acondicionado</t>
  </si>
  <si>
    <t>Diseño ergonómico de puesto de trabajo</t>
  </si>
  <si>
    <t>Capacitación en manejo de estrés y técnicas de relajación</t>
  </si>
  <si>
    <t>Capacitación clima organizacional, Implementar jornadas de recreación y/o descanso</t>
  </si>
  <si>
    <t>Rediseñar la asignación de tareas administrativas</t>
  </si>
  <si>
    <t>Implementar sistema de clasificación documentar</t>
  </si>
  <si>
    <t>Instalar sensores de movimiento para el sistema de iluminación eléctrica</t>
  </si>
  <si>
    <t>Implementar programa de señalización de zonas de alta tensión</t>
  </si>
  <si>
    <t>Guantes dieléctricos, calzado dieléctrico</t>
  </si>
  <si>
    <t>Programa de inspección de redes eléctricas</t>
  </si>
  <si>
    <t>Capacitación en extinción de incendios</t>
  </si>
  <si>
    <t xml:space="preserve">Extintores </t>
  </si>
  <si>
    <t>Adquirir un carro de autoservicio</t>
  </si>
  <si>
    <t>Guantes de uso químico, gafas de protección / careta, tapabocas, overol, calzado de seguridad</t>
  </si>
  <si>
    <t>Utilizar herramientas de limpieza auxiliares</t>
  </si>
  <si>
    <t>Uso de químicos menos nocivos para la salud</t>
  </si>
  <si>
    <t>Reparación de las superficies, instalación de planchas anti deslizantes, cerramientos de seguridad</t>
  </si>
  <si>
    <t>Casco de seguridad, calzado de seguridad</t>
  </si>
  <si>
    <t>Instalar un sistema de ilumiación eficaz. Diseñar entradas de iluminación natural adicionales (ventanas, tragaluz)</t>
  </si>
  <si>
    <t>Tijeras de seguridad, guantes de seguridad</t>
  </si>
  <si>
    <t>Supervisión de tareas que involucren el corte de materiales</t>
  </si>
  <si>
    <t>Instalar ventiladores, fuentes de hidratación</t>
  </si>
  <si>
    <t>Implementar programa de orden y aseo, y de señalización</t>
  </si>
  <si>
    <t>Tapaoídos</t>
  </si>
  <si>
    <t>Guantes de jardinería, tapabocas, overol, calzado de seguridad</t>
  </si>
  <si>
    <t>Uso de abonos inorgánicos (triple 15)</t>
  </si>
  <si>
    <t>Señalización para áreas con superficies húmedas</t>
  </si>
  <si>
    <t>Instalación de sistema de desague en los jardines</t>
  </si>
  <si>
    <t>Guantes de seguridad, gafas de protección, calzado de seguridad, casco, tapabocas / careta</t>
  </si>
  <si>
    <t>Outsourcing</t>
  </si>
  <si>
    <t>Arnés, línea de vida, eslinga, casco de seguridad, etc.</t>
  </si>
  <si>
    <t>Capacitación en uso de EPI, escaleras de tijera auto sostenibles</t>
  </si>
  <si>
    <t>Tapabocas, gafas de seguridad, overol, guantes de seguridad, calzado de seguridad</t>
  </si>
  <si>
    <t xml:space="preserve">Señalización de áreas con producción de polvillo </t>
  </si>
  <si>
    <t>Implementar programa de señalización de zonas en construccion</t>
  </si>
  <si>
    <t>Implementación del programa de orden y aseo</t>
  </si>
  <si>
    <t xml:space="preserve">Guantes / Tapabocas </t>
  </si>
  <si>
    <t>Calzado Antildeslizante</t>
  </si>
  <si>
    <t>Capacitación sobre el manejo de elementos cortopunzantes</t>
  </si>
  <si>
    <t>Capacitación sobre el manejo de elemenos cortopunzantes</t>
  </si>
  <si>
    <t xml:space="preserve">Utilizar ropa adecuada para la exposición / Careta </t>
  </si>
  <si>
    <t>Programas de fumigación y control de plagas</t>
  </si>
  <si>
    <t>Estructuras herméticas para almacenamiento de alimentos</t>
  </si>
  <si>
    <t>Programa de saneamiento básico ambiental</t>
  </si>
  <si>
    <t>Señalización de las zonas de parqueo</t>
  </si>
  <si>
    <t>Capacitaciones en manejo de elementos inseguros</t>
  </si>
  <si>
    <t xml:space="preserve">Guantes / Overol / Botas de seguridad </t>
  </si>
  <si>
    <t>estudio Diseño de puesto del trabajo ergonómico</t>
  </si>
  <si>
    <t>Implementar un sistema de venitlación.</t>
  </si>
  <si>
    <t>B</t>
  </si>
  <si>
    <t>Plazo para implementar el control</t>
  </si>
  <si>
    <t>Capacitación en riesgo biomecánico</t>
  </si>
  <si>
    <t>Adquirir elementos ergonómicos (padmouse)</t>
  </si>
  <si>
    <t>Tabla 9. Plazos para implementar controles a los riesgos</t>
  </si>
  <si>
    <t>Tipo de control</t>
  </si>
  <si>
    <t>Tiempo de implementación</t>
  </si>
  <si>
    <t>Inmediato</t>
  </si>
  <si>
    <t>I</t>
  </si>
  <si>
    <t>II</t>
  </si>
  <si>
    <t>III</t>
  </si>
  <si>
    <t>IV</t>
  </si>
  <si>
    <t>De uno (1) a tres (3) meses</t>
  </si>
  <si>
    <t>Menor a un (1) mes</t>
  </si>
  <si>
    <t>De tres (3) a seis (6) meses</t>
  </si>
  <si>
    <t>De seis (6) a doce (12) meses</t>
  </si>
  <si>
    <t>Corto plazo</t>
  </si>
  <si>
    <t>Mediano plazo</t>
  </si>
  <si>
    <t>Largo plazo</t>
  </si>
  <si>
    <t>Registro Fotográfico de los riesgos críticos</t>
  </si>
  <si>
    <t>Físico (medio)</t>
  </si>
  <si>
    <t>Presencia de insectos por techo abierto</t>
  </si>
  <si>
    <t>Propagación, enfermedades, virus</t>
  </si>
  <si>
    <t>Sí</t>
  </si>
  <si>
    <t>Fiebre amarilla / Chikungunya / Dengue / Zika</t>
  </si>
  <si>
    <t>Fumigación y control de plagas</t>
  </si>
  <si>
    <t>Instalar cielorraso</t>
  </si>
  <si>
    <t>Si</t>
  </si>
  <si>
    <t>Canaletas abiertas en las zonas comunes</t>
  </si>
  <si>
    <t>Golpes / contusiones / fracturas</t>
  </si>
  <si>
    <t>Todas las personas que ingresan al albergue</t>
  </si>
  <si>
    <t>Implementar un programa de señalización</t>
  </si>
  <si>
    <t>Instalar rejillas de protección, señalizar áreas donde se encuentran las canaletas</t>
  </si>
  <si>
    <t>PROPIAS DE CADA ÁREA DE TRABAJO</t>
  </si>
  <si>
    <t>Exposición de problemas de orden público</t>
  </si>
  <si>
    <t>Condiciones de seguridad: públicos</t>
  </si>
  <si>
    <t>Robos/ atracos / asonadas / secuestros</t>
  </si>
  <si>
    <t>Camaras de seguridad, sistema de cerramiento fotvoltáico</t>
  </si>
  <si>
    <t>Contratar un servicio de vigilancia privada</t>
  </si>
  <si>
    <t>Todos</t>
  </si>
  <si>
    <t>Capacitación en uso de EPI, escaleras de tijera auto sostenibles, Certificar al personal en trabajo en alturas</t>
  </si>
  <si>
    <t>Retirar los materiales obsoletos  y desechos</t>
  </si>
  <si>
    <t>i</t>
  </si>
  <si>
    <t>N.A.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</si>
  <si>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</si>
  <si>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</si>
  <si>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</si>
  <si>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</si>
  <si>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</si>
  <si>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</si>
  <si>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</si>
  <si>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</si>
  <si>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</si>
  <si>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ALREDEDORES DE LA ORGANIZACION</t>
  </si>
  <si>
    <t>BODEGA</t>
  </si>
  <si>
    <t>TRANSITAR POR LAS INSTALACIONES DEL LA ORGANIZACION</t>
  </si>
  <si>
    <t>FUNCIONAMIENTO GENERAL DE LA ORGANIZACIÓN</t>
  </si>
  <si>
    <t>OPERACIONES GENERALES DE LA ORGANIZACIÓN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</si>
  <si>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</si>
  <si>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</si>
  <si>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</si>
  <si>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</si>
  <si>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</si>
  <si>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</si>
  <si>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</si>
  <si>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</si>
  <si>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</si>
  <si>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 xml:space="preserve"> MATRIZ DE PELIGROS Y EVALUACIÓN Y VALORACIÓN DE RIESGOS.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2.0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</si>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</sst>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Century Gothic"/>
      <family val="2"/>
    </font>
    <font>
      <b/>
      <sz val="18"/>
      <name val="Arial"/>
      <family val="2"/>
    </font>
    <font>
      <b/>
      <sz val="9"/>
      <name val="Arial"/>
      <family val="2"/>
    </font>
    <font>
      <sz val="10"/>
      <name val="Century Gothi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0"/>
      <name val="Century Gothic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24406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1"/>
      </left>
      <right/>
      <top style="thin">
        <color theme="0"/>
      </top>
      <bottom/>
      <diagonal/>
    </border>
    <border>
      <left/>
      <right style="medium">
        <color theme="1"/>
      </right>
      <top style="thin">
        <color theme="0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left" vertical="top" wrapText="1"/>
    </xf>
    <xf numFmtId="0" fontId="5" fillId="0" borderId="0" xfId="2" applyFont="1"/>
    <xf numFmtId="0" fontId="5" fillId="0" borderId="0" xfId="2" applyFont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4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9" fillId="3" borderId="5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4" fillId="4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top" wrapText="1"/>
    </xf>
    <xf numFmtId="0" fontId="2" fillId="0" borderId="27" xfId="0" applyFont="1" applyBorder="1" applyAlignment="1">
      <alignment horizontal="left" wrapText="1"/>
    </xf>
    <xf numFmtId="0" fontId="4" fillId="3" borderId="28" xfId="0" applyFont="1" applyFill="1" applyBorder="1" applyAlignment="1">
      <alignment horizontal="left" vertical="center" wrapText="1"/>
    </xf>
    <xf numFmtId="0" fontId="0" fillId="2" borderId="9" xfId="0" applyFill="1" applyBorder="1"/>
    <xf numFmtId="0" fontId="2" fillId="0" borderId="27" xfId="0" applyFont="1" applyBorder="1" applyAlignment="1">
      <alignment wrapText="1"/>
    </xf>
    <xf numFmtId="0" fontId="2" fillId="2" borderId="31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top" wrapText="1"/>
    </xf>
    <xf numFmtId="0" fontId="4" fillId="5" borderId="3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center" wrapText="1"/>
    </xf>
    <xf numFmtId="0" fontId="2" fillId="0" borderId="36" xfId="0" applyFont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top" wrapText="1"/>
    </xf>
    <xf numFmtId="0" fontId="11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0" fillId="0" borderId="0" xfId="0" applyAlignment="1">
      <alignment vertical="center"/>
    </xf>
    <xf numFmtId="0" fontId="0" fillId="0" borderId="11" xfId="0" applyBorder="1"/>
    <xf numFmtId="0" fontId="4" fillId="6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4" fillId="6" borderId="39" xfId="0" applyFont="1" applyFill="1" applyBorder="1" applyAlignment="1">
      <alignment horizontal="left" vertical="center" wrapText="1"/>
    </xf>
    <xf numFmtId="0" fontId="4" fillId="6" borderId="28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12" fillId="7" borderId="40" xfId="0" applyFont="1" applyFill="1" applyBorder="1" applyAlignment="1">
      <alignment horizontal="center" vertical="center" textRotation="90" wrapText="1"/>
    </xf>
    <xf numFmtId="0" fontId="12" fillId="7" borderId="41" xfId="0" applyFont="1" applyFill="1" applyBorder="1" applyAlignment="1">
      <alignment horizontal="center" vertical="center" textRotation="90" wrapText="1"/>
    </xf>
    <xf numFmtId="0" fontId="12" fillId="7" borderId="48" xfId="2" applyFont="1" applyFill="1" applyBorder="1" applyAlignment="1">
      <alignment horizontal="center" vertical="center" wrapText="1"/>
    </xf>
    <xf numFmtId="0" fontId="2" fillId="0" borderId="48" xfId="2" applyBorder="1" applyAlignment="1">
      <alignment vertical="center" wrapText="1"/>
    </xf>
    <xf numFmtId="0" fontId="2" fillId="0" borderId="48" xfId="2" applyBorder="1" applyAlignment="1">
      <alignment horizontal="justify" vertical="center" wrapText="1"/>
    </xf>
    <xf numFmtId="0" fontId="2" fillId="0" borderId="49" xfId="2" applyBorder="1" applyAlignment="1">
      <alignment vertical="center" wrapText="1"/>
    </xf>
    <xf numFmtId="0" fontId="8" fillId="0" borderId="0" xfId="2" applyFont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1" fillId="0" borderId="0" xfId="3"/>
    <xf numFmtId="0" fontId="4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textRotation="90" wrapText="1"/>
    </xf>
    <xf numFmtId="0" fontId="12" fillId="7" borderId="41" xfId="0" applyFont="1" applyFill="1" applyBorder="1" applyAlignment="1">
      <alignment horizontal="center" vertical="center" textRotation="90" wrapText="1"/>
    </xf>
    <xf numFmtId="0" fontId="12" fillId="7" borderId="40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2" fillId="0" borderId="0" xfId="2" applyAlignment="1">
      <alignment horizontal="left" vertical="center" wrapText="1"/>
    </xf>
    <xf numFmtId="0" fontId="14" fillId="7" borderId="0" xfId="2" applyFont="1" applyFill="1" applyAlignment="1">
      <alignment horizontal="center" vertical="center" wrapText="1"/>
    </xf>
    <xf numFmtId="0" fontId="15" fillId="7" borderId="0" xfId="2" applyFont="1" applyFill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15" fillId="7" borderId="52" xfId="2" applyFont="1" applyFill="1" applyBorder="1" applyAlignment="1">
      <alignment horizontal="center" vertical="center" wrapText="1"/>
    </xf>
    <xf numFmtId="0" fontId="12" fillId="8" borderId="43" xfId="2" applyFont="1" applyFill="1" applyBorder="1" applyAlignment="1">
      <alignment horizontal="center" vertical="center" textRotation="90" wrapText="1"/>
    </xf>
    <xf numFmtId="0" fontId="13" fillId="8" borderId="47" xfId="2" applyFont="1" applyFill="1" applyBorder="1" applyAlignment="1">
      <alignment horizontal="center" vertical="center" textRotation="90" wrapText="1"/>
    </xf>
    <xf numFmtId="0" fontId="13" fillId="8" borderId="50" xfId="2" applyFont="1" applyFill="1" applyBorder="1" applyAlignment="1">
      <alignment horizontal="center" vertical="center" textRotation="90" wrapText="1"/>
    </xf>
    <xf numFmtId="0" fontId="12" fillId="7" borderId="44" xfId="2" applyFont="1" applyFill="1" applyBorder="1" applyAlignment="1">
      <alignment horizontal="center" vertical="center" wrapText="1"/>
    </xf>
    <xf numFmtId="0" fontId="12" fillId="7" borderId="45" xfId="2" applyFont="1" applyFill="1" applyBorder="1" applyAlignment="1">
      <alignment horizontal="center" vertical="center" wrapText="1"/>
    </xf>
    <xf numFmtId="0" fontId="12" fillId="7" borderId="46" xfId="2" applyFont="1" applyFill="1" applyBorder="1" applyAlignment="1">
      <alignment horizontal="center" vertical="center" wrapText="1"/>
    </xf>
    <xf numFmtId="0" fontId="2" fillId="0" borderId="43" xfId="2" applyBorder="1" applyAlignment="1">
      <alignment vertical="center" wrapText="1"/>
    </xf>
    <xf numFmtId="0" fontId="2" fillId="0" borderId="50" xfId="2" applyBorder="1" applyAlignment="1">
      <alignment vertical="center" wrapText="1"/>
    </xf>
    <xf numFmtId="0" fontId="2" fillId="0" borderId="43" xfId="2" applyBorder="1" applyAlignment="1">
      <alignment horizontal="justify" vertical="center" wrapText="1"/>
    </xf>
    <xf numFmtId="0" fontId="2" fillId="0" borderId="50" xfId="2" applyBorder="1" applyAlignment="1">
      <alignment horizontal="justify" vertical="center" wrapText="1"/>
    </xf>
    <xf numFmtId="0" fontId="2" fillId="0" borderId="51" xfId="2" applyBorder="1" applyAlignment="1">
      <alignment horizontal="left" vertical="center" wrapText="1"/>
    </xf>
    <xf numFmtId="0" fontId="12" fillId="7" borderId="56" xfId="0" applyFont="1" applyFill="1" applyBorder="1" applyAlignment="1">
      <alignment horizontal="center" vertical="center" wrapText="1"/>
    </xf>
    <xf numFmtId="0" fontId="12" fillId="7" borderId="57" xfId="0" applyFont="1" applyFill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vertical="center" wrapText="1"/>
    </xf>
    <xf numFmtId="0" fontId="12" fillId="7" borderId="54" xfId="0" applyFont="1" applyFill="1" applyBorder="1" applyAlignment="1">
      <alignment horizontal="center" vertical="center" wrapText="1"/>
    </xf>
    <xf numFmtId="0" fontId="12" fillId="7" borderId="53" xfId="0" applyFont="1" applyFill="1" applyBorder="1" applyAlignment="1">
      <alignment horizontal="center" wrapText="1"/>
    </xf>
    <xf numFmtId="0" fontId="12" fillId="7" borderId="54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wrapText="1"/>
    </xf>
    <xf numFmtId="0" fontId="12" fillId="7" borderId="24" xfId="0" applyFont="1" applyFill="1" applyBorder="1" applyAlignment="1">
      <alignment horizontal="center" wrapText="1"/>
    </xf>
    <xf numFmtId="0" fontId="12" fillId="7" borderId="5" xfId="0" applyFont="1" applyFill="1" applyBorder="1" applyAlignment="1">
      <alignment horizontal="center" wrapText="1"/>
    </xf>
    <xf numFmtId="0" fontId="12" fillId="7" borderId="6" xfId="0" applyFont="1" applyFill="1" applyBorder="1" applyAlignment="1">
      <alignment horizont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58" xfId="0" applyFont="1" applyFill="1" applyBorder="1" applyAlignment="1">
      <alignment horizontal="center" wrapText="1"/>
    </xf>
    <xf numFmtId="0" fontId="12" fillId="7" borderId="55" xfId="0" applyFont="1" applyFill="1" applyBorder="1" applyAlignment="1">
      <alignment horizontal="center" wrapText="1"/>
    </xf>
    <xf numFmtId="0" fontId="12" fillId="7" borderId="1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2" fillId="7" borderId="58" xfId="0" applyFont="1" applyFill="1" applyBorder="1" applyAlignment="1">
      <alignment horizontal="center" vertical="center" wrapText="1"/>
    </xf>
    <xf numFmtId="0" fontId="12" fillId="7" borderId="59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13" fillId="7" borderId="52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14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256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536862</xdr:colOff>
      <xdr:row>0</xdr:row>
      <xdr:rowOff>155864</xdr:rowOff>
    </xdr:from>
    <xdr:to>
      <xdr:col>1</xdr:col>
      <xdr:colOff>727363</xdr:colOff>
      <xdr:row>2</xdr:row>
      <xdr:rowOff>496286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5C4CD4-B733-468C-B47A-485536474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862" y="155864"/>
          <a:ext cx="1887683" cy="1795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66</xdr:row>
      <xdr:rowOff>114300</xdr:rowOff>
    </xdr:from>
    <xdr:to>
      <xdr:col>2</xdr:col>
      <xdr:colOff>6048375</xdr:colOff>
      <xdr:row>108</xdr:row>
      <xdr:rowOff>161925</xdr:rowOff>
    </xdr:to>
    <xdr:pic>
      <xdr:nvPicPr>
        <xdr:cNvPr id="31957" name="Imagen 1">
          <a:extLst>
            <a:ext uri="{FF2B5EF4-FFF2-40B4-BE49-F238E27FC236}">
              <a16:creationId xmlns:a16="http://schemas.microsoft.com/office/drawing/2014/main" id="{00000000-0008-0000-0200-0000D5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64" t="2475" r="22392" b="3896"/>
        <a:stretch>
          <a:fillRect/>
        </a:stretch>
      </xdr:blipFill>
      <xdr:spPr bwMode="auto">
        <a:xfrm>
          <a:off x="876300" y="16192500"/>
          <a:ext cx="6791325" cy="684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9</xdr:row>
      <xdr:rowOff>47625</xdr:rowOff>
    </xdr:from>
    <xdr:to>
      <xdr:col>7</xdr:col>
      <xdr:colOff>371475</xdr:colOff>
      <xdr:row>24</xdr:row>
      <xdr:rowOff>133350</xdr:rowOff>
    </xdr:to>
    <xdr:pic>
      <xdr:nvPicPr>
        <xdr:cNvPr id="862213" name="Imagen 2">
          <a:extLst>
            <a:ext uri="{FF2B5EF4-FFF2-40B4-BE49-F238E27FC236}">
              <a16:creationId xmlns:a16="http://schemas.microsoft.com/office/drawing/2014/main" id="{00000000-0008-0000-0300-000005280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27" t="21877" r="25760" b="43742"/>
        <a:stretch>
          <a:fillRect/>
        </a:stretch>
      </xdr:blipFill>
      <xdr:spPr bwMode="auto">
        <a:xfrm>
          <a:off x="66675" y="1733550"/>
          <a:ext cx="5934075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9</xdr:row>
      <xdr:rowOff>57150</xdr:rowOff>
    </xdr:from>
    <xdr:to>
      <xdr:col>15</xdr:col>
      <xdr:colOff>152400</xdr:colOff>
      <xdr:row>20</xdr:row>
      <xdr:rowOff>38100</xdr:rowOff>
    </xdr:to>
    <xdr:pic>
      <xdr:nvPicPr>
        <xdr:cNvPr id="862214" name="Imagen 3">
          <a:extLst>
            <a:ext uri="{FF2B5EF4-FFF2-40B4-BE49-F238E27FC236}">
              <a16:creationId xmlns:a16="http://schemas.microsoft.com/office/drawing/2014/main" id="{00000000-0008-0000-0300-00000628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743075"/>
          <a:ext cx="5848350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31</xdr:row>
      <xdr:rowOff>114300</xdr:rowOff>
    </xdr:from>
    <xdr:to>
      <xdr:col>7</xdr:col>
      <xdr:colOff>19050</xdr:colOff>
      <xdr:row>42</xdr:row>
      <xdr:rowOff>57150</xdr:rowOff>
    </xdr:to>
    <xdr:pic>
      <xdr:nvPicPr>
        <xdr:cNvPr id="862215" name="Imagen 4">
          <a:extLst>
            <a:ext uri="{FF2B5EF4-FFF2-40B4-BE49-F238E27FC236}">
              <a16:creationId xmlns:a16="http://schemas.microsoft.com/office/drawing/2014/main" id="{00000000-0008-0000-0300-00000728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362575"/>
          <a:ext cx="557212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609600</xdr:colOff>
      <xdr:row>20</xdr:row>
      <xdr:rowOff>85725</xdr:rowOff>
    </xdr:from>
    <xdr:to>
      <xdr:col>15</xdr:col>
      <xdr:colOff>47625</xdr:colOff>
      <xdr:row>33</xdr:row>
      <xdr:rowOff>85725</xdr:rowOff>
    </xdr:to>
    <xdr:pic>
      <xdr:nvPicPr>
        <xdr:cNvPr id="862216" name="Imagen 5">
          <a:extLst>
            <a:ext uri="{FF2B5EF4-FFF2-40B4-BE49-F238E27FC236}">
              <a16:creationId xmlns:a16="http://schemas.microsoft.com/office/drawing/2014/main" id="{00000000-0008-0000-0300-00000828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3552825"/>
          <a:ext cx="5534025" cy="210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24</xdr:row>
      <xdr:rowOff>152400</xdr:rowOff>
    </xdr:from>
    <xdr:to>
      <xdr:col>7</xdr:col>
      <xdr:colOff>28575</xdr:colOff>
      <xdr:row>31</xdr:row>
      <xdr:rowOff>57150</xdr:rowOff>
    </xdr:to>
    <xdr:pic>
      <xdr:nvPicPr>
        <xdr:cNvPr id="862217" name="Imagen 6">
          <a:extLst>
            <a:ext uri="{FF2B5EF4-FFF2-40B4-BE49-F238E27FC236}">
              <a16:creationId xmlns:a16="http://schemas.microsoft.com/office/drawing/2014/main" id="{00000000-0008-0000-0300-00000928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267200"/>
          <a:ext cx="55530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6"/>
  <sheetViews>
    <sheetView tabSelected="1" zoomScale="40" zoomScaleNormal="40" workbookViewId="0">
      <selection activeCell="BD6" sqref="BD6"/>
    </sheetView>
  </sheetViews>
  <sheetFormatPr baseColWidth="10" defaultRowHeight="12.75" x14ac:dyDescent="0.2"/>
  <cols>
    <col min="1" max="1" width="25.42578125" style="57" customWidth="1"/>
    <col min="2" max="2" width="18.5703125" style="57" customWidth="1"/>
    <col min="3" max="3" width="24.7109375" style="57" customWidth="1"/>
    <col min="4" max="4" width="30" style="57" customWidth="1"/>
    <col min="5" max="5" width="6.28515625" style="57" customWidth="1"/>
    <col min="6" max="6" width="24.28515625" style="57" customWidth="1"/>
    <col min="7" max="7" width="23.7109375" style="57" customWidth="1"/>
    <col min="8" max="8" width="37.28515625" style="57" customWidth="1"/>
    <col min="9" max="9" width="14.7109375" style="57" customWidth="1"/>
    <col min="10" max="10" width="28" style="57" customWidth="1"/>
    <col min="11" max="11" width="15.5703125" style="57" customWidth="1"/>
    <col min="12" max="12" width="7.7109375" style="57" customWidth="1"/>
    <col min="13" max="13" width="7.140625" style="57" customWidth="1"/>
    <col min="14" max="14" width="8.140625" style="57" customWidth="1"/>
    <col min="15" max="15" width="9.28515625" style="57" customWidth="1"/>
    <col min="16" max="16" width="7" style="57" customWidth="1"/>
    <col min="17" max="17" width="8.140625" style="57" customWidth="1"/>
    <col min="18" max="18" width="6" style="57" customWidth="1"/>
    <col min="19" max="19" width="17.28515625" style="52" customWidth="1"/>
    <col min="20" max="20" width="9.7109375" style="52" customWidth="1"/>
    <col min="21" max="21" width="30" style="52" customWidth="1"/>
    <col min="22" max="22" width="19.5703125" style="57" customWidth="1"/>
    <col min="23" max="23" width="27.42578125" style="52" customWidth="1"/>
    <col min="24" max="24" width="17.5703125" style="52" customWidth="1"/>
    <col min="25" max="25" width="33.7109375" style="52" customWidth="1"/>
    <col min="26" max="26" width="27.140625" style="52" customWidth="1"/>
    <col min="27" max="27" width="28.42578125" style="52" customWidth="1"/>
    <col min="28" max="28" width="12.85546875" style="58" customWidth="1"/>
    <col min="29" max="31" width="11.42578125" style="58"/>
    <col min="32" max="32" width="38.85546875" style="58" customWidth="1"/>
  </cols>
  <sheetData>
    <row r="1" spans="1:32" ht="65.25" customHeight="1" x14ac:dyDescent="0.2">
      <c r="A1" s="160"/>
      <c r="B1" s="160"/>
      <c r="C1" s="161" t="s">
        <v>560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</row>
    <row r="2" spans="1:32" ht="49.5" customHeight="1" x14ac:dyDescent="0.2">
      <c r="A2" s="160"/>
      <c r="B2" s="160"/>
      <c r="C2" s="161" t="s">
        <v>559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</row>
    <row r="3" spans="1:32" ht="49.5" customHeight="1" x14ac:dyDescent="0.2">
      <c r="A3" s="160"/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</row>
    <row r="4" spans="1:32" ht="123.75" customHeight="1" x14ac:dyDescent="0.2">
      <c r="A4" s="88" t="s">
        <v>95</v>
      </c>
      <c r="B4" s="88" t="s">
        <v>96</v>
      </c>
      <c r="C4" s="88" t="s">
        <v>97</v>
      </c>
      <c r="D4" s="88" t="s">
        <v>98</v>
      </c>
      <c r="E4" s="88" t="s">
        <v>99</v>
      </c>
      <c r="F4" s="90" t="s">
        <v>100</v>
      </c>
      <c r="G4" s="90"/>
      <c r="H4" s="88" t="s">
        <v>101</v>
      </c>
      <c r="I4" s="90" t="s">
        <v>102</v>
      </c>
      <c r="J4" s="90"/>
      <c r="K4" s="90"/>
      <c r="L4" s="90" t="s">
        <v>103</v>
      </c>
      <c r="M4" s="90"/>
      <c r="N4" s="90"/>
      <c r="O4" s="90"/>
      <c r="P4" s="90"/>
      <c r="Q4" s="90"/>
      <c r="R4" s="90"/>
      <c r="S4" s="59" t="s">
        <v>104</v>
      </c>
      <c r="T4" s="90" t="s">
        <v>105</v>
      </c>
      <c r="U4" s="90"/>
      <c r="V4" s="90"/>
      <c r="W4" s="90" t="s">
        <v>106</v>
      </c>
      <c r="X4" s="90"/>
      <c r="Y4" s="90"/>
      <c r="Z4" s="90"/>
      <c r="AA4" s="90"/>
      <c r="AB4" s="90" t="s">
        <v>493</v>
      </c>
      <c r="AC4" s="92" t="s">
        <v>511</v>
      </c>
      <c r="AD4" s="92"/>
      <c r="AE4" s="92"/>
      <c r="AF4" s="92"/>
    </row>
    <row r="5" spans="1:32" ht="90" customHeight="1" x14ac:dyDescent="0.2">
      <c r="A5" s="89"/>
      <c r="B5" s="89"/>
      <c r="C5" s="89"/>
      <c r="D5" s="89"/>
      <c r="E5" s="89"/>
      <c r="F5" s="60" t="s">
        <v>19</v>
      </c>
      <c r="G5" s="60" t="s">
        <v>20</v>
      </c>
      <c r="H5" s="89"/>
      <c r="I5" s="60" t="s">
        <v>94</v>
      </c>
      <c r="J5" s="60" t="s">
        <v>93</v>
      </c>
      <c r="K5" s="60" t="s">
        <v>92</v>
      </c>
      <c r="L5" s="60" t="s">
        <v>91</v>
      </c>
      <c r="M5" s="60" t="s">
        <v>90</v>
      </c>
      <c r="N5" s="60" t="s">
        <v>89</v>
      </c>
      <c r="O5" s="60" t="s">
        <v>88</v>
      </c>
      <c r="P5" s="60" t="s">
        <v>87</v>
      </c>
      <c r="Q5" s="60" t="s">
        <v>86</v>
      </c>
      <c r="R5" s="60" t="s">
        <v>85</v>
      </c>
      <c r="S5" s="60" t="s">
        <v>84</v>
      </c>
      <c r="T5" s="60" t="s">
        <v>83</v>
      </c>
      <c r="U5" s="60" t="s">
        <v>82</v>
      </c>
      <c r="V5" s="60" t="s">
        <v>78</v>
      </c>
      <c r="W5" s="60" t="s">
        <v>394</v>
      </c>
      <c r="X5" s="60" t="s">
        <v>395</v>
      </c>
      <c r="Y5" s="60" t="s">
        <v>79</v>
      </c>
      <c r="Z5" s="60" t="s">
        <v>80</v>
      </c>
      <c r="AA5" s="60" t="s">
        <v>81</v>
      </c>
      <c r="AB5" s="91"/>
      <c r="AC5" s="93"/>
      <c r="AD5" s="93"/>
      <c r="AE5" s="93"/>
      <c r="AF5" s="93"/>
    </row>
    <row r="6" spans="1:32" ht="99" customHeight="1" x14ac:dyDescent="0.2">
      <c r="A6" s="73" t="s">
        <v>107</v>
      </c>
      <c r="B6" s="76" t="s">
        <v>188</v>
      </c>
      <c r="C6" s="76" t="s">
        <v>187</v>
      </c>
      <c r="D6" s="76" t="s">
        <v>108</v>
      </c>
      <c r="E6" s="76" t="s">
        <v>109</v>
      </c>
      <c r="F6" s="54" t="s">
        <v>241</v>
      </c>
      <c r="G6" s="54" t="s">
        <v>242</v>
      </c>
      <c r="H6" s="54" t="s">
        <v>297</v>
      </c>
      <c r="I6" s="54" t="s">
        <v>333</v>
      </c>
      <c r="J6" s="54" t="s">
        <v>333</v>
      </c>
      <c r="K6" s="54" t="s">
        <v>333</v>
      </c>
      <c r="L6" s="54">
        <v>2</v>
      </c>
      <c r="M6" s="54">
        <v>2</v>
      </c>
      <c r="N6" s="54">
        <f>+L6*M6</f>
        <v>4</v>
      </c>
      <c r="O6" s="54" t="str">
        <f>IF(AND(N6&lt;=40,N6&gt;=24), "MA",IF(AND(N6&lt;=20,N6&gt;=10), "A",IF(AND(N6&lt;=8,N6&gt;=6), "M",IF(AND(N6&lt;=4,N6&gt;=2), "B"," "))))</f>
        <v>B</v>
      </c>
      <c r="P6" s="54">
        <v>25</v>
      </c>
      <c r="Q6" s="54">
        <f>+N6*P6</f>
        <v>100</v>
      </c>
      <c r="R6" s="54" t="str">
        <f>IF(AND(Q6&lt;=4000,Q6&gt;=600), "I",IF(AND(Q6&lt;=500,Q6&gt;=150), "II",IF(AND(Q6&lt;=120,Q6&gt;=40), "III",IF(AND(Q6&lt;=20), "IV"," "))))</f>
        <v>III</v>
      </c>
      <c r="S6" s="54" t="str">
        <f>IF(AND(R6="I"), "NO ACEPTABLE",IF(AND(R6="II"), "ACEPTABLE CON CONTROL",IF(AND(R6="III"), "MEJORABLE",IF(AND(R6="IV"), "SE ACEPTA"," "))))</f>
        <v>MEJORABLE</v>
      </c>
      <c r="T6" s="54">
        <v>3</v>
      </c>
      <c r="U6" s="54" t="s">
        <v>382</v>
      </c>
      <c r="V6" s="54" t="s">
        <v>356</v>
      </c>
      <c r="W6" s="54" t="s">
        <v>415</v>
      </c>
      <c r="X6" s="54" t="s">
        <v>415</v>
      </c>
      <c r="Y6" s="54" t="s">
        <v>415</v>
      </c>
      <c r="Z6" s="54" t="s">
        <v>494</v>
      </c>
      <c r="AA6" s="54" t="s">
        <v>495</v>
      </c>
      <c r="AB6" s="56" t="s">
        <v>502</v>
      </c>
      <c r="AC6" s="77" t="s">
        <v>535</v>
      </c>
      <c r="AD6" s="77"/>
      <c r="AE6" s="77"/>
      <c r="AF6" s="77"/>
    </row>
    <row r="7" spans="1:32" ht="41.25" customHeight="1" x14ac:dyDescent="0.2">
      <c r="A7" s="87"/>
      <c r="B7" s="78"/>
      <c r="C7" s="78"/>
      <c r="D7" s="78"/>
      <c r="E7" s="78"/>
      <c r="F7" s="50" t="s">
        <v>243</v>
      </c>
      <c r="G7" s="50" t="s">
        <v>242</v>
      </c>
      <c r="H7" s="50" t="s">
        <v>298</v>
      </c>
      <c r="I7" s="50" t="s">
        <v>333</v>
      </c>
      <c r="J7" s="50" t="s">
        <v>334</v>
      </c>
      <c r="K7" s="50" t="s">
        <v>333</v>
      </c>
      <c r="L7" s="50">
        <v>2</v>
      </c>
      <c r="M7" s="50">
        <v>3</v>
      </c>
      <c r="N7" s="50">
        <f t="shared" ref="N7:N55" si="0">+L7*M7</f>
        <v>6</v>
      </c>
      <c r="O7" s="50" t="str">
        <f t="shared" ref="O7:O55" si="1">IF(AND(N7&lt;=40,N7&gt;=24), "MA",IF(AND(N7&lt;=20,N7&gt;=10), "A",IF(AND(N7&lt;=8,N7&gt;=6), "M",IF(AND(N7&lt;=4,N7&gt;=2), "B"," "))))</f>
        <v>M</v>
      </c>
      <c r="P7" s="50">
        <v>25</v>
      </c>
      <c r="Q7" s="50">
        <f t="shared" ref="Q7:Q55" si="2">+N7*P7</f>
        <v>150</v>
      </c>
      <c r="R7" s="50" t="str">
        <f t="shared" ref="R7:R55" si="3">IF(AND(Q7&lt;=4000,Q7&gt;=600), "I",IF(AND(Q7&lt;=500,Q7&gt;=150), "II",IF(AND(Q7&lt;=120,Q7&gt;=40), "III",IF(AND(Q7&lt;=20), "IV"," "))))</f>
        <v>II</v>
      </c>
      <c r="S7" s="50" t="str">
        <f t="shared" ref="S7:S55" si="4">IF(AND(R7="I"), "NO ACEPTABLE",IF(AND(R7="II"), "ACEPTABLE CON CONTROL",IF(AND(R7="III"), "MEJORABLE",IF(AND(R7="IV"), "SE ACEPTA"," "))))</f>
        <v>ACEPTABLE CON CONTROL</v>
      </c>
      <c r="T7" s="50">
        <v>3</v>
      </c>
      <c r="U7" s="50" t="s">
        <v>383</v>
      </c>
      <c r="V7" s="50" t="s">
        <v>356</v>
      </c>
      <c r="W7" s="50" t="s">
        <v>415</v>
      </c>
      <c r="X7" s="50" t="s">
        <v>415</v>
      </c>
      <c r="Y7" s="50" t="s">
        <v>405</v>
      </c>
      <c r="Z7" s="50" t="s">
        <v>494</v>
      </c>
      <c r="AA7" s="50" t="s">
        <v>415</v>
      </c>
      <c r="AB7" s="56" t="s">
        <v>501</v>
      </c>
      <c r="AC7" s="77" t="s">
        <v>535</v>
      </c>
      <c r="AD7" s="77"/>
      <c r="AE7" s="77"/>
      <c r="AF7" s="77"/>
    </row>
    <row r="8" spans="1:32" ht="45.75" customHeight="1" x14ac:dyDescent="0.2">
      <c r="A8" s="87"/>
      <c r="B8" s="78"/>
      <c r="C8" s="78"/>
      <c r="D8" s="50" t="s">
        <v>221</v>
      </c>
      <c r="E8" s="50" t="s">
        <v>109</v>
      </c>
      <c r="F8" s="50" t="s">
        <v>249</v>
      </c>
      <c r="G8" s="50" t="s">
        <v>22</v>
      </c>
      <c r="H8" s="50" t="s">
        <v>300</v>
      </c>
      <c r="I8" s="50" t="s">
        <v>333</v>
      </c>
      <c r="J8" s="50" t="s">
        <v>333</v>
      </c>
      <c r="K8" s="50" t="s">
        <v>333</v>
      </c>
      <c r="L8" s="50">
        <v>0</v>
      </c>
      <c r="M8" s="50">
        <v>1</v>
      </c>
      <c r="N8" s="50">
        <f t="shared" si="0"/>
        <v>0</v>
      </c>
      <c r="O8" s="50" t="s">
        <v>492</v>
      </c>
      <c r="P8" s="50">
        <v>10</v>
      </c>
      <c r="Q8" s="50">
        <f t="shared" si="2"/>
        <v>0</v>
      </c>
      <c r="R8" s="50" t="str">
        <f t="shared" si="3"/>
        <v>IV</v>
      </c>
      <c r="S8" s="50" t="str">
        <f t="shared" si="4"/>
        <v>SE ACEPTA</v>
      </c>
      <c r="T8" s="50">
        <v>3</v>
      </c>
      <c r="U8" s="50" t="s">
        <v>390</v>
      </c>
      <c r="V8" s="50" t="s">
        <v>356</v>
      </c>
      <c r="W8" s="50" t="s">
        <v>415</v>
      </c>
      <c r="X8" s="50" t="s">
        <v>415</v>
      </c>
      <c r="Y8" s="50" t="s">
        <v>490</v>
      </c>
      <c r="Z8" s="50" t="s">
        <v>415</v>
      </c>
      <c r="AA8" s="50" t="s">
        <v>415</v>
      </c>
      <c r="AB8" s="56" t="s">
        <v>503</v>
      </c>
      <c r="AC8" s="77" t="s">
        <v>535</v>
      </c>
      <c r="AD8" s="77"/>
      <c r="AE8" s="77"/>
      <c r="AF8" s="77"/>
    </row>
    <row r="9" spans="1:32" ht="53.25" customHeight="1" x14ac:dyDescent="0.2">
      <c r="A9" s="87"/>
      <c r="B9" s="78"/>
      <c r="C9" s="50" t="s">
        <v>236</v>
      </c>
      <c r="D9" s="50" t="s">
        <v>237</v>
      </c>
      <c r="E9" s="50" t="s">
        <v>203</v>
      </c>
      <c r="F9" s="50" t="s">
        <v>358</v>
      </c>
      <c r="G9" s="50" t="s">
        <v>24</v>
      </c>
      <c r="H9" s="50" t="s">
        <v>301</v>
      </c>
      <c r="I9" s="50" t="s">
        <v>333</v>
      </c>
      <c r="J9" s="50" t="s">
        <v>333</v>
      </c>
      <c r="K9" s="50" t="s">
        <v>333</v>
      </c>
      <c r="L9" s="50">
        <v>0</v>
      </c>
      <c r="M9" s="50">
        <v>1</v>
      </c>
      <c r="N9" s="50">
        <f t="shared" si="0"/>
        <v>0</v>
      </c>
      <c r="O9" s="50" t="s">
        <v>492</v>
      </c>
      <c r="P9" s="50">
        <v>10</v>
      </c>
      <c r="Q9" s="50">
        <f t="shared" si="2"/>
        <v>0</v>
      </c>
      <c r="R9" s="50" t="str">
        <f t="shared" si="3"/>
        <v>IV</v>
      </c>
      <c r="S9" s="50" t="str">
        <f t="shared" si="4"/>
        <v>SE ACEPTA</v>
      </c>
      <c r="T9" s="50">
        <v>1</v>
      </c>
      <c r="U9" s="50" t="s">
        <v>376</v>
      </c>
      <c r="V9" s="50" t="s">
        <v>356</v>
      </c>
      <c r="W9" s="50" t="s">
        <v>415</v>
      </c>
      <c r="X9" s="50" t="s">
        <v>415</v>
      </c>
      <c r="Y9" s="50" t="s">
        <v>415</v>
      </c>
      <c r="Z9" s="50" t="s">
        <v>445</v>
      </c>
      <c r="AA9" s="50" t="s">
        <v>415</v>
      </c>
      <c r="AB9" s="56" t="s">
        <v>503</v>
      </c>
      <c r="AC9" s="77" t="s">
        <v>535</v>
      </c>
      <c r="AD9" s="77"/>
      <c r="AE9" s="77"/>
      <c r="AF9" s="77"/>
    </row>
    <row r="10" spans="1:32" ht="41.25" customHeight="1" x14ac:dyDescent="0.2">
      <c r="A10" s="87"/>
      <c r="B10" s="78"/>
      <c r="C10" s="50" t="s">
        <v>182</v>
      </c>
      <c r="D10" s="50" t="s">
        <v>218</v>
      </c>
      <c r="E10" s="50" t="s">
        <v>109</v>
      </c>
      <c r="F10" s="50" t="s">
        <v>260</v>
      </c>
      <c r="G10" s="50" t="s">
        <v>24</v>
      </c>
      <c r="H10" s="50" t="s">
        <v>301</v>
      </c>
      <c r="I10" s="50" t="s">
        <v>333</v>
      </c>
      <c r="J10" s="50" t="s">
        <v>333</v>
      </c>
      <c r="K10" s="50" t="s">
        <v>333</v>
      </c>
      <c r="L10" s="50">
        <v>0</v>
      </c>
      <c r="M10" s="50">
        <v>4</v>
      </c>
      <c r="N10" s="50">
        <f t="shared" si="0"/>
        <v>0</v>
      </c>
      <c r="O10" s="50" t="s">
        <v>492</v>
      </c>
      <c r="P10" s="50">
        <v>10</v>
      </c>
      <c r="Q10" s="50">
        <f t="shared" si="2"/>
        <v>0</v>
      </c>
      <c r="R10" s="50" t="str">
        <f t="shared" si="3"/>
        <v>IV</v>
      </c>
      <c r="S10" s="50" t="str">
        <f t="shared" si="4"/>
        <v>SE ACEPTA</v>
      </c>
      <c r="T10" s="50">
        <v>1</v>
      </c>
      <c r="U10" s="52" t="s">
        <v>376</v>
      </c>
      <c r="V10" s="50" t="s">
        <v>356</v>
      </c>
      <c r="W10" s="50" t="s">
        <v>415</v>
      </c>
      <c r="X10" s="50" t="s">
        <v>415</v>
      </c>
      <c r="Y10" s="50" t="s">
        <v>415</v>
      </c>
      <c r="Z10" s="50" t="s">
        <v>398</v>
      </c>
      <c r="AA10" s="50" t="s">
        <v>415</v>
      </c>
      <c r="AB10" s="56" t="s">
        <v>503</v>
      </c>
      <c r="AC10" s="77" t="s">
        <v>535</v>
      </c>
      <c r="AD10" s="77"/>
      <c r="AE10" s="77"/>
      <c r="AF10" s="77"/>
    </row>
    <row r="11" spans="1:32" ht="66" customHeight="1" x14ac:dyDescent="0.2">
      <c r="A11" s="87" t="s">
        <v>112</v>
      </c>
      <c r="B11" s="74" t="s">
        <v>114</v>
      </c>
      <c r="C11" s="78" t="s">
        <v>184</v>
      </c>
      <c r="D11" s="78" t="s">
        <v>202</v>
      </c>
      <c r="E11" s="78" t="s">
        <v>109</v>
      </c>
      <c r="F11" s="50" t="s">
        <v>241</v>
      </c>
      <c r="G11" s="50" t="s">
        <v>242</v>
      </c>
      <c r="H11" s="50" t="s">
        <v>297</v>
      </c>
      <c r="I11" s="50" t="s">
        <v>333</v>
      </c>
      <c r="J11" s="50" t="s">
        <v>333</v>
      </c>
      <c r="K11" s="50" t="s">
        <v>333</v>
      </c>
      <c r="L11" s="50">
        <v>2</v>
      </c>
      <c r="M11" s="50">
        <v>2</v>
      </c>
      <c r="N11" s="50">
        <f t="shared" si="0"/>
        <v>4</v>
      </c>
      <c r="O11" s="50" t="str">
        <f t="shared" si="1"/>
        <v>B</v>
      </c>
      <c r="P11" s="50">
        <v>25</v>
      </c>
      <c r="Q11" s="50">
        <f t="shared" si="2"/>
        <v>100</v>
      </c>
      <c r="R11" s="50" t="str">
        <f t="shared" si="3"/>
        <v>III</v>
      </c>
      <c r="S11" s="50" t="str">
        <f t="shared" si="4"/>
        <v>MEJORABLE</v>
      </c>
      <c r="T11" s="50">
        <v>1</v>
      </c>
      <c r="U11" s="50" t="s">
        <v>369</v>
      </c>
      <c r="V11" s="50" t="s">
        <v>356</v>
      </c>
      <c r="W11" s="50" t="s">
        <v>415</v>
      </c>
      <c r="X11" s="50" t="s">
        <v>415</v>
      </c>
      <c r="Y11" s="50" t="s">
        <v>415</v>
      </c>
      <c r="Z11" s="50" t="s">
        <v>400</v>
      </c>
      <c r="AA11" s="50" t="s">
        <v>415</v>
      </c>
      <c r="AB11" s="56" t="s">
        <v>502</v>
      </c>
      <c r="AC11" s="77" t="s">
        <v>535</v>
      </c>
      <c r="AD11" s="77"/>
      <c r="AE11" s="77"/>
      <c r="AF11" s="77"/>
    </row>
    <row r="12" spans="1:32" ht="39.75" customHeight="1" x14ac:dyDescent="0.2">
      <c r="A12" s="87"/>
      <c r="B12" s="75"/>
      <c r="C12" s="78"/>
      <c r="D12" s="78"/>
      <c r="E12" s="78"/>
      <c r="F12" s="50" t="s">
        <v>243</v>
      </c>
      <c r="G12" s="50" t="s">
        <v>242</v>
      </c>
      <c r="H12" s="50" t="s">
        <v>298</v>
      </c>
      <c r="I12" s="50" t="s">
        <v>333</v>
      </c>
      <c r="J12" s="50" t="s">
        <v>334</v>
      </c>
      <c r="K12" s="50" t="s">
        <v>333</v>
      </c>
      <c r="L12" s="50">
        <v>2</v>
      </c>
      <c r="M12" s="50">
        <v>4</v>
      </c>
      <c r="N12" s="50">
        <f t="shared" si="0"/>
        <v>8</v>
      </c>
      <c r="O12" s="50" t="str">
        <f t="shared" si="1"/>
        <v>M</v>
      </c>
      <c r="P12" s="50">
        <v>25</v>
      </c>
      <c r="Q12" s="50">
        <f t="shared" si="2"/>
        <v>200</v>
      </c>
      <c r="R12" s="50" t="str">
        <f t="shared" si="3"/>
        <v>II</v>
      </c>
      <c r="S12" s="50" t="str">
        <f t="shared" si="4"/>
        <v>ACEPTABLE CON CONTROL</v>
      </c>
      <c r="T12" s="50">
        <v>1</v>
      </c>
      <c r="U12" s="50" t="s">
        <v>383</v>
      </c>
      <c r="V12" s="50" t="s">
        <v>356</v>
      </c>
      <c r="W12" s="50" t="s">
        <v>415</v>
      </c>
      <c r="X12" s="50" t="s">
        <v>415</v>
      </c>
      <c r="Y12" s="50" t="s">
        <v>399</v>
      </c>
      <c r="Z12" s="50" t="s">
        <v>401</v>
      </c>
      <c r="AA12" s="50" t="s">
        <v>415</v>
      </c>
      <c r="AB12" s="56" t="s">
        <v>501</v>
      </c>
      <c r="AC12" s="77" t="s">
        <v>535</v>
      </c>
      <c r="AD12" s="77"/>
      <c r="AE12" s="77"/>
      <c r="AF12" s="77"/>
    </row>
    <row r="13" spans="1:32" ht="45.75" customHeight="1" x14ac:dyDescent="0.2">
      <c r="A13" s="87"/>
      <c r="B13" s="75"/>
      <c r="C13" s="74" t="s">
        <v>185</v>
      </c>
      <c r="D13" s="50" t="s">
        <v>238</v>
      </c>
      <c r="E13" s="50" t="s">
        <v>109</v>
      </c>
      <c r="F13" s="50" t="s">
        <v>245</v>
      </c>
      <c r="G13" s="50" t="s">
        <v>246</v>
      </c>
      <c r="H13" s="50" t="s">
        <v>326</v>
      </c>
      <c r="I13" s="50" t="s">
        <v>333</v>
      </c>
      <c r="J13" s="50" t="s">
        <v>335</v>
      </c>
      <c r="K13" s="50" t="s">
        <v>337</v>
      </c>
      <c r="L13" s="50">
        <v>2</v>
      </c>
      <c r="M13" s="50">
        <v>3</v>
      </c>
      <c r="N13" s="50">
        <f t="shared" si="0"/>
        <v>6</v>
      </c>
      <c r="O13" s="50" t="str">
        <f t="shared" si="1"/>
        <v>M</v>
      </c>
      <c r="P13" s="50">
        <v>10</v>
      </c>
      <c r="Q13" s="50">
        <f t="shared" si="2"/>
        <v>60</v>
      </c>
      <c r="R13" s="50" t="str">
        <f t="shared" si="3"/>
        <v>III</v>
      </c>
      <c r="S13" s="50" t="str">
        <f t="shared" si="4"/>
        <v>MEJORABLE</v>
      </c>
      <c r="T13" s="50">
        <v>1</v>
      </c>
      <c r="U13" s="50" t="s">
        <v>370</v>
      </c>
      <c r="V13" s="50" t="s">
        <v>356</v>
      </c>
      <c r="W13" s="50" t="s">
        <v>415</v>
      </c>
      <c r="X13" s="50" t="s">
        <v>415</v>
      </c>
      <c r="Y13" s="50" t="s">
        <v>491</v>
      </c>
      <c r="Z13" s="50" t="s">
        <v>415</v>
      </c>
      <c r="AA13" s="50" t="s">
        <v>415</v>
      </c>
      <c r="AB13" s="56" t="s">
        <v>502</v>
      </c>
      <c r="AC13" s="77" t="s">
        <v>535</v>
      </c>
      <c r="AD13" s="77"/>
      <c r="AE13" s="77"/>
      <c r="AF13" s="77"/>
    </row>
    <row r="14" spans="1:32" ht="60.75" customHeight="1" x14ac:dyDescent="0.2">
      <c r="A14" s="87"/>
      <c r="B14" s="75"/>
      <c r="C14" s="75"/>
      <c r="D14" s="78" t="s">
        <v>239</v>
      </c>
      <c r="E14" s="78" t="s">
        <v>109</v>
      </c>
      <c r="F14" s="50" t="s">
        <v>290</v>
      </c>
      <c r="G14" s="50" t="s">
        <v>24</v>
      </c>
      <c r="H14" s="50" t="s">
        <v>302</v>
      </c>
      <c r="I14" s="50" t="s">
        <v>333</v>
      </c>
      <c r="J14" s="50" t="s">
        <v>333</v>
      </c>
      <c r="K14" s="50" t="s">
        <v>333</v>
      </c>
      <c r="L14" s="50">
        <v>2</v>
      </c>
      <c r="M14" s="50">
        <v>4</v>
      </c>
      <c r="N14" s="50">
        <f t="shared" si="0"/>
        <v>8</v>
      </c>
      <c r="O14" s="50" t="str">
        <f t="shared" si="1"/>
        <v>M</v>
      </c>
      <c r="P14" s="50">
        <v>10</v>
      </c>
      <c r="Q14" s="50">
        <f t="shared" si="2"/>
        <v>80</v>
      </c>
      <c r="R14" s="50" t="str">
        <f t="shared" si="3"/>
        <v>III</v>
      </c>
      <c r="S14" s="50" t="str">
        <f t="shared" si="4"/>
        <v>MEJORABLE</v>
      </c>
      <c r="T14" s="50">
        <v>1</v>
      </c>
      <c r="U14" s="52" t="s">
        <v>377</v>
      </c>
      <c r="V14" s="50" t="s">
        <v>356</v>
      </c>
      <c r="W14" s="50" t="s">
        <v>447</v>
      </c>
      <c r="X14" s="50" t="s">
        <v>415</v>
      </c>
      <c r="Y14" s="50" t="s">
        <v>415</v>
      </c>
      <c r="Z14" s="50" t="s">
        <v>446</v>
      </c>
      <c r="AA14" s="50" t="s">
        <v>415</v>
      </c>
      <c r="AB14" s="56" t="s">
        <v>502</v>
      </c>
      <c r="AC14" s="77" t="s">
        <v>535</v>
      </c>
      <c r="AD14" s="77"/>
      <c r="AE14" s="77"/>
      <c r="AF14" s="77"/>
    </row>
    <row r="15" spans="1:32" ht="62.25" customHeight="1" x14ac:dyDescent="0.2">
      <c r="A15" s="87"/>
      <c r="B15" s="75"/>
      <c r="C15" s="75"/>
      <c r="D15" s="78"/>
      <c r="E15" s="78"/>
      <c r="F15" s="50" t="s">
        <v>262</v>
      </c>
      <c r="G15" s="50" t="s">
        <v>22</v>
      </c>
      <c r="H15" s="50" t="s">
        <v>362</v>
      </c>
      <c r="I15" s="50" t="s">
        <v>333</v>
      </c>
      <c r="J15" s="50" t="s">
        <v>333</v>
      </c>
      <c r="K15" s="50" t="s">
        <v>333</v>
      </c>
      <c r="L15" s="50">
        <v>2</v>
      </c>
      <c r="M15" s="50">
        <v>3</v>
      </c>
      <c r="N15" s="50">
        <f t="shared" si="0"/>
        <v>6</v>
      </c>
      <c r="O15" s="50" t="str">
        <f t="shared" si="1"/>
        <v>M</v>
      </c>
      <c r="P15" s="50">
        <v>25</v>
      </c>
      <c r="Q15" s="50">
        <f t="shared" si="2"/>
        <v>150</v>
      </c>
      <c r="R15" s="50" t="str">
        <f t="shared" si="3"/>
        <v>II</v>
      </c>
      <c r="S15" s="50" t="str">
        <f t="shared" si="4"/>
        <v>ACEPTABLE CON CONTROL</v>
      </c>
      <c r="T15" s="50">
        <v>1</v>
      </c>
      <c r="U15" s="50" t="s">
        <v>390</v>
      </c>
      <c r="V15" s="50" t="s">
        <v>356</v>
      </c>
      <c r="W15" s="50" t="s">
        <v>397</v>
      </c>
      <c r="X15" s="50" t="s">
        <v>415</v>
      </c>
      <c r="Y15" s="50" t="s">
        <v>404</v>
      </c>
      <c r="Z15" s="50" t="s">
        <v>415</v>
      </c>
      <c r="AA15" s="50" t="s">
        <v>415</v>
      </c>
      <c r="AB15" s="56" t="s">
        <v>501</v>
      </c>
      <c r="AC15" s="77" t="s">
        <v>535</v>
      </c>
      <c r="AD15" s="77"/>
      <c r="AE15" s="77"/>
      <c r="AF15" s="77"/>
    </row>
    <row r="16" spans="1:32" ht="38.25" customHeight="1" x14ac:dyDescent="0.2">
      <c r="A16" s="87"/>
      <c r="B16" s="75"/>
      <c r="C16" s="75"/>
      <c r="D16" s="78"/>
      <c r="E16" s="78"/>
      <c r="F16" s="50" t="s">
        <v>303</v>
      </c>
      <c r="G16" s="50" t="s">
        <v>512</v>
      </c>
      <c r="H16" s="50" t="s">
        <v>359</v>
      </c>
      <c r="I16" s="50" t="s">
        <v>333</v>
      </c>
      <c r="J16" s="50" t="s">
        <v>335</v>
      </c>
      <c r="K16" s="50" t="s">
        <v>337</v>
      </c>
      <c r="L16" s="50">
        <v>2</v>
      </c>
      <c r="M16" s="50">
        <v>3</v>
      </c>
      <c r="N16" s="50">
        <f t="shared" si="0"/>
        <v>6</v>
      </c>
      <c r="O16" s="50" t="str">
        <f t="shared" si="1"/>
        <v>M</v>
      </c>
      <c r="P16" s="50">
        <v>10</v>
      </c>
      <c r="Q16" s="50">
        <f t="shared" si="2"/>
        <v>60</v>
      </c>
      <c r="R16" s="50" t="str">
        <f t="shared" si="3"/>
        <v>III</v>
      </c>
      <c r="S16" s="50" t="str">
        <f t="shared" si="4"/>
        <v>MEJORABLE</v>
      </c>
      <c r="T16" s="50">
        <v>1</v>
      </c>
      <c r="U16" s="50" t="s">
        <v>371</v>
      </c>
      <c r="V16" s="50" t="s">
        <v>356</v>
      </c>
      <c r="W16" s="50" t="s">
        <v>415</v>
      </c>
      <c r="X16" s="50" t="s">
        <v>415</v>
      </c>
      <c r="Y16" s="50" t="s">
        <v>403</v>
      </c>
      <c r="Z16" s="50" t="s">
        <v>415</v>
      </c>
      <c r="AA16" s="50" t="s">
        <v>416</v>
      </c>
      <c r="AB16" s="56" t="s">
        <v>502</v>
      </c>
      <c r="AC16" s="77" t="s">
        <v>535</v>
      </c>
      <c r="AD16" s="77"/>
      <c r="AE16" s="77"/>
      <c r="AF16" s="77"/>
    </row>
    <row r="17" spans="1:32" ht="51.75" customHeight="1" x14ac:dyDescent="0.2">
      <c r="A17" s="87"/>
      <c r="B17" s="75"/>
      <c r="C17" s="75"/>
      <c r="D17" s="74" t="s">
        <v>108</v>
      </c>
      <c r="E17" s="74" t="s">
        <v>109</v>
      </c>
      <c r="F17" s="50" t="s">
        <v>243</v>
      </c>
      <c r="G17" s="50" t="s">
        <v>242</v>
      </c>
      <c r="H17" s="50" t="s">
        <v>298</v>
      </c>
      <c r="I17" s="50" t="s">
        <v>333</v>
      </c>
      <c r="J17" s="50" t="s">
        <v>334</v>
      </c>
      <c r="K17" s="50" t="s">
        <v>333</v>
      </c>
      <c r="L17" s="50">
        <v>2</v>
      </c>
      <c r="M17" s="50">
        <v>4</v>
      </c>
      <c r="N17" s="50">
        <f t="shared" si="0"/>
        <v>8</v>
      </c>
      <c r="O17" s="50" t="str">
        <f t="shared" si="1"/>
        <v>M</v>
      </c>
      <c r="P17" s="50">
        <v>25</v>
      </c>
      <c r="Q17" s="50">
        <f t="shared" si="2"/>
        <v>200</v>
      </c>
      <c r="R17" s="50" t="str">
        <f t="shared" si="3"/>
        <v>II</v>
      </c>
      <c r="S17" s="50" t="str">
        <f t="shared" si="4"/>
        <v>ACEPTABLE CON CONTROL</v>
      </c>
      <c r="T17" s="50">
        <v>1</v>
      </c>
      <c r="U17" s="50" t="s">
        <v>383</v>
      </c>
      <c r="V17" s="50" t="s">
        <v>356</v>
      </c>
      <c r="W17" s="50" t="s">
        <v>415</v>
      </c>
      <c r="X17" s="50" t="s">
        <v>415</v>
      </c>
      <c r="Y17" s="50" t="s">
        <v>405</v>
      </c>
      <c r="Z17" s="50" t="s">
        <v>401</v>
      </c>
      <c r="AA17" s="50" t="s">
        <v>415</v>
      </c>
      <c r="AB17" s="56" t="s">
        <v>501</v>
      </c>
      <c r="AC17" s="77" t="s">
        <v>535</v>
      </c>
      <c r="AD17" s="77"/>
      <c r="AE17" s="77"/>
      <c r="AF17" s="77"/>
    </row>
    <row r="18" spans="1:32" ht="38.25" x14ac:dyDescent="0.2">
      <c r="A18" s="87"/>
      <c r="B18" s="75"/>
      <c r="C18" s="75"/>
      <c r="D18" s="75"/>
      <c r="E18" s="75"/>
      <c r="F18" s="50" t="s">
        <v>241</v>
      </c>
      <c r="G18" s="50" t="s">
        <v>242</v>
      </c>
      <c r="H18" s="50" t="s">
        <v>297</v>
      </c>
      <c r="I18" s="50" t="s">
        <v>333</v>
      </c>
      <c r="J18" s="50" t="s">
        <v>333</v>
      </c>
      <c r="K18" s="50" t="s">
        <v>333</v>
      </c>
      <c r="L18" s="50">
        <v>2</v>
      </c>
      <c r="M18" s="50">
        <v>2</v>
      </c>
      <c r="N18" s="50">
        <f t="shared" si="0"/>
        <v>4</v>
      </c>
      <c r="O18" s="50" t="str">
        <f t="shared" si="1"/>
        <v>B</v>
      </c>
      <c r="P18" s="50">
        <v>25</v>
      </c>
      <c r="Q18" s="50">
        <f t="shared" si="2"/>
        <v>100</v>
      </c>
      <c r="R18" s="50" t="str">
        <f t="shared" si="3"/>
        <v>III</v>
      </c>
      <c r="S18" s="50" t="str">
        <f t="shared" si="4"/>
        <v>MEJORABLE</v>
      </c>
      <c r="T18" s="50">
        <v>1</v>
      </c>
      <c r="U18" s="50" t="s">
        <v>382</v>
      </c>
      <c r="V18" s="50" t="s">
        <v>356</v>
      </c>
      <c r="W18" s="50" t="s">
        <v>415</v>
      </c>
      <c r="X18" s="50" t="s">
        <v>415</v>
      </c>
      <c r="Y18" s="50" t="s">
        <v>415</v>
      </c>
      <c r="Z18" s="50" t="s">
        <v>406</v>
      </c>
      <c r="AA18" s="50" t="s">
        <v>407</v>
      </c>
      <c r="AB18" s="56" t="s">
        <v>502</v>
      </c>
      <c r="AC18" s="77" t="s">
        <v>535</v>
      </c>
      <c r="AD18" s="77"/>
      <c r="AE18" s="77"/>
      <c r="AF18" s="77"/>
    </row>
    <row r="19" spans="1:32" ht="33" customHeight="1" x14ac:dyDescent="0.2">
      <c r="A19" s="87"/>
      <c r="B19" s="76"/>
      <c r="C19" s="76"/>
      <c r="D19" s="76"/>
      <c r="E19" s="76"/>
      <c r="F19" s="50" t="s">
        <v>513</v>
      </c>
      <c r="G19" s="50" t="s">
        <v>21</v>
      </c>
      <c r="H19" s="50" t="s">
        <v>514</v>
      </c>
      <c r="I19" s="50" t="s">
        <v>333</v>
      </c>
      <c r="J19" s="50" t="s">
        <v>333</v>
      </c>
      <c r="K19" s="50" t="s">
        <v>333</v>
      </c>
      <c r="L19" s="50">
        <v>2</v>
      </c>
      <c r="M19" s="50">
        <v>2</v>
      </c>
      <c r="N19" s="50">
        <f t="shared" si="0"/>
        <v>4</v>
      </c>
      <c r="O19" s="50" t="str">
        <f t="shared" si="1"/>
        <v>B</v>
      </c>
      <c r="P19" s="50">
        <v>25</v>
      </c>
      <c r="Q19" s="50">
        <f t="shared" si="2"/>
        <v>100</v>
      </c>
      <c r="R19" s="50" t="str">
        <f t="shared" si="3"/>
        <v>III</v>
      </c>
      <c r="S19" s="50" t="str">
        <f t="shared" si="4"/>
        <v>MEJORABLE</v>
      </c>
      <c r="T19" s="50">
        <v>2</v>
      </c>
      <c r="U19" s="50" t="s">
        <v>516</v>
      </c>
      <c r="V19" s="50" t="s">
        <v>515</v>
      </c>
      <c r="W19" s="50" t="s">
        <v>517</v>
      </c>
      <c r="X19" s="50" t="s">
        <v>415</v>
      </c>
      <c r="Y19" s="50" t="s">
        <v>518</v>
      </c>
      <c r="Z19" s="50" t="s">
        <v>415</v>
      </c>
      <c r="AA19" s="50" t="s">
        <v>415</v>
      </c>
      <c r="AB19" s="56" t="s">
        <v>502</v>
      </c>
      <c r="AC19" s="77" t="s">
        <v>535</v>
      </c>
      <c r="AD19" s="77"/>
      <c r="AE19" s="77"/>
      <c r="AF19" s="77"/>
    </row>
    <row r="20" spans="1:32" ht="50.25" customHeight="1" x14ac:dyDescent="0.2">
      <c r="A20" s="87"/>
      <c r="B20" s="78" t="s">
        <v>179</v>
      </c>
      <c r="C20" s="78" t="s">
        <v>183</v>
      </c>
      <c r="D20" s="50" t="s">
        <v>221</v>
      </c>
      <c r="E20" s="50" t="s">
        <v>109</v>
      </c>
      <c r="F20" s="50" t="s">
        <v>39</v>
      </c>
      <c r="G20" s="50" t="s">
        <v>242</v>
      </c>
      <c r="H20" s="50" t="s">
        <v>307</v>
      </c>
      <c r="I20" s="50" t="s">
        <v>333</v>
      </c>
      <c r="J20" s="50" t="s">
        <v>333</v>
      </c>
      <c r="K20" s="50" t="s">
        <v>336</v>
      </c>
      <c r="L20" s="50">
        <v>2</v>
      </c>
      <c r="M20" s="50">
        <v>2</v>
      </c>
      <c r="N20" s="50">
        <f t="shared" si="0"/>
        <v>4</v>
      </c>
      <c r="O20" s="50" t="str">
        <f t="shared" si="1"/>
        <v>B</v>
      </c>
      <c r="P20" s="50">
        <v>10</v>
      </c>
      <c r="Q20" s="50">
        <f t="shared" si="2"/>
        <v>40</v>
      </c>
      <c r="R20" s="50" t="str">
        <f t="shared" si="3"/>
        <v>III</v>
      </c>
      <c r="S20" s="50" t="str">
        <f t="shared" si="4"/>
        <v>MEJORABLE</v>
      </c>
      <c r="T20" s="50">
        <v>5</v>
      </c>
      <c r="U20" s="50" t="s">
        <v>383</v>
      </c>
      <c r="V20" s="50" t="s">
        <v>356</v>
      </c>
      <c r="W20" s="50" t="s">
        <v>408</v>
      </c>
      <c r="X20" s="50" t="s">
        <v>415</v>
      </c>
      <c r="Y20" s="50" t="s">
        <v>415</v>
      </c>
      <c r="Z20" s="50" t="s">
        <v>401</v>
      </c>
      <c r="AA20" s="50" t="s">
        <v>415</v>
      </c>
      <c r="AB20" s="56" t="s">
        <v>502</v>
      </c>
      <c r="AC20" s="77" t="s">
        <v>535</v>
      </c>
      <c r="AD20" s="77"/>
      <c r="AE20" s="77"/>
      <c r="AF20" s="77"/>
    </row>
    <row r="21" spans="1:32" ht="53.25" customHeight="1" x14ac:dyDescent="0.2">
      <c r="A21" s="87"/>
      <c r="B21" s="78"/>
      <c r="C21" s="78"/>
      <c r="D21" s="78" t="s">
        <v>240</v>
      </c>
      <c r="E21" s="78" t="s">
        <v>109</v>
      </c>
      <c r="F21" s="50" t="s">
        <v>257</v>
      </c>
      <c r="G21" s="50" t="s">
        <v>258</v>
      </c>
      <c r="H21" s="50" t="s">
        <v>308</v>
      </c>
      <c r="I21" s="50" t="s">
        <v>333</v>
      </c>
      <c r="J21" s="50" t="s">
        <v>333</v>
      </c>
      <c r="K21" s="50" t="s">
        <v>333</v>
      </c>
      <c r="L21" s="50">
        <v>2</v>
      </c>
      <c r="M21" s="50">
        <v>1</v>
      </c>
      <c r="N21" s="50">
        <f t="shared" si="0"/>
        <v>2</v>
      </c>
      <c r="O21" s="50" t="str">
        <f t="shared" si="1"/>
        <v>B</v>
      </c>
      <c r="P21" s="50">
        <v>10</v>
      </c>
      <c r="Q21" s="50">
        <f t="shared" si="2"/>
        <v>20</v>
      </c>
      <c r="R21" s="50" t="str">
        <f t="shared" si="3"/>
        <v>IV</v>
      </c>
      <c r="S21" s="50" t="str">
        <f t="shared" si="4"/>
        <v>SE ACEPTA</v>
      </c>
      <c r="T21" s="50">
        <v>5</v>
      </c>
      <c r="U21" s="50" t="s">
        <v>379</v>
      </c>
      <c r="V21" s="50" t="s">
        <v>356</v>
      </c>
      <c r="W21" s="50" t="s">
        <v>409</v>
      </c>
      <c r="X21" s="50" t="s">
        <v>415</v>
      </c>
      <c r="Y21" s="50" t="s">
        <v>448</v>
      </c>
      <c r="Z21" s="50" t="s">
        <v>417</v>
      </c>
      <c r="AA21" s="50" t="s">
        <v>460</v>
      </c>
      <c r="AB21" s="56" t="s">
        <v>503</v>
      </c>
      <c r="AC21" s="77" t="s">
        <v>535</v>
      </c>
      <c r="AD21" s="77"/>
      <c r="AE21" s="77"/>
      <c r="AF21" s="77"/>
    </row>
    <row r="22" spans="1:32" ht="38.25" x14ac:dyDescent="0.2">
      <c r="A22" s="87"/>
      <c r="B22" s="78"/>
      <c r="C22" s="78"/>
      <c r="D22" s="78"/>
      <c r="E22" s="78"/>
      <c r="F22" s="50" t="s">
        <v>285</v>
      </c>
      <c r="G22" s="50" t="s">
        <v>242</v>
      </c>
      <c r="H22" s="50" t="s">
        <v>309</v>
      </c>
      <c r="I22" s="50" t="s">
        <v>333</v>
      </c>
      <c r="J22" s="50" t="s">
        <v>333</v>
      </c>
      <c r="K22" s="50" t="s">
        <v>336</v>
      </c>
      <c r="L22" s="50">
        <v>2</v>
      </c>
      <c r="M22" s="50">
        <v>1</v>
      </c>
      <c r="N22" s="50">
        <f t="shared" si="0"/>
        <v>2</v>
      </c>
      <c r="O22" s="50" t="str">
        <f t="shared" si="1"/>
        <v>B</v>
      </c>
      <c r="P22" s="50">
        <v>25</v>
      </c>
      <c r="Q22" s="50">
        <f t="shared" si="2"/>
        <v>50</v>
      </c>
      <c r="R22" s="50" t="str">
        <f t="shared" si="3"/>
        <v>III</v>
      </c>
      <c r="S22" s="50" t="str">
        <f t="shared" si="4"/>
        <v>MEJORABLE</v>
      </c>
      <c r="T22" s="50">
        <v>5</v>
      </c>
      <c r="U22" s="50" t="s">
        <v>383</v>
      </c>
      <c r="V22" s="50" t="s">
        <v>356</v>
      </c>
      <c r="W22" s="50" t="s">
        <v>415</v>
      </c>
      <c r="X22" s="50" t="s">
        <v>415</v>
      </c>
      <c r="Y22" s="50" t="s">
        <v>444</v>
      </c>
      <c r="Z22" s="50" t="s">
        <v>431</v>
      </c>
      <c r="AA22" s="50" t="s">
        <v>415</v>
      </c>
      <c r="AB22" s="56" t="s">
        <v>502</v>
      </c>
      <c r="AC22" s="77" t="s">
        <v>535</v>
      </c>
      <c r="AD22" s="77"/>
      <c r="AE22" s="77"/>
      <c r="AF22" s="77"/>
    </row>
    <row r="23" spans="1:32" ht="42.75" customHeight="1" x14ac:dyDescent="0.2">
      <c r="A23" s="87"/>
      <c r="B23" s="78"/>
      <c r="C23" s="78"/>
      <c r="D23" s="78"/>
      <c r="E23" s="78"/>
      <c r="F23" s="50" t="s">
        <v>303</v>
      </c>
      <c r="G23" s="50" t="s">
        <v>22</v>
      </c>
      <c r="H23" s="50" t="s">
        <v>359</v>
      </c>
      <c r="I23" s="50" t="s">
        <v>333</v>
      </c>
      <c r="J23" s="50" t="s">
        <v>335</v>
      </c>
      <c r="K23" s="50" t="s">
        <v>337</v>
      </c>
      <c r="L23" s="50">
        <v>2</v>
      </c>
      <c r="M23" s="50">
        <v>1</v>
      </c>
      <c r="N23" s="50">
        <f t="shared" si="0"/>
        <v>2</v>
      </c>
      <c r="O23" s="50" t="str">
        <f t="shared" si="1"/>
        <v>B</v>
      </c>
      <c r="P23" s="50">
        <v>10</v>
      </c>
      <c r="Q23" s="50">
        <f t="shared" si="2"/>
        <v>20</v>
      </c>
      <c r="R23" s="50" t="str">
        <f t="shared" si="3"/>
        <v>IV</v>
      </c>
      <c r="S23" s="50" t="str">
        <f t="shared" si="4"/>
        <v>SE ACEPTA</v>
      </c>
      <c r="T23" s="50">
        <v>5</v>
      </c>
      <c r="U23" s="50" t="s">
        <v>371</v>
      </c>
      <c r="V23" s="50" t="s">
        <v>356</v>
      </c>
      <c r="W23" s="50" t="s">
        <v>402</v>
      </c>
      <c r="X23" s="50" t="s">
        <v>415</v>
      </c>
      <c r="Y23" s="50" t="s">
        <v>410</v>
      </c>
      <c r="Z23" s="50" t="s">
        <v>415</v>
      </c>
      <c r="AA23" s="50" t="s">
        <v>415</v>
      </c>
      <c r="AB23" s="56" t="s">
        <v>503</v>
      </c>
      <c r="AC23" s="77" t="s">
        <v>535</v>
      </c>
      <c r="AD23" s="77"/>
      <c r="AE23" s="77"/>
      <c r="AF23" s="77"/>
    </row>
    <row r="24" spans="1:32" ht="38.25" customHeight="1" x14ac:dyDescent="0.2">
      <c r="A24" s="87"/>
      <c r="B24" s="78"/>
      <c r="C24" s="78"/>
      <c r="D24" s="78"/>
      <c r="E24" s="78"/>
      <c r="F24" s="50" t="s">
        <v>248</v>
      </c>
      <c r="G24" s="50" t="s">
        <v>22</v>
      </c>
      <c r="H24" s="50" t="s">
        <v>299</v>
      </c>
      <c r="I24" s="50" t="s">
        <v>333</v>
      </c>
      <c r="J24" s="50" t="s">
        <v>333</v>
      </c>
      <c r="K24" s="50" t="s">
        <v>333</v>
      </c>
      <c r="L24" s="50">
        <v>2</v>
      </c>
      <c r="M24" s="50">
        <v>1</v>
      </c>
      <c r="N24" s="50">
        <f t="shared" si="0"/>
        <v>2</v>
      </c>
      <c r="O24" s="50" t="str">
        <f t="shared" si="1"/>
        <v>B</v>
      </c>
      <c r="P24" s="50">
        <v>10</v>
      </c>
      <c r="Q24" s="50">
        <f t="shared" si="2"/>
        <v>20</v>
      </c>
      <c r="R24" s="50" t="str">
        <f t="shared" si="3"/>
        <v>IV</v>
      </c>
      <c r="S24" s="50" t="str">
        <f t="shared" si="4"/>
        <v>SE ACEPTA</v>
      </c>
      <c r="T24" s="50">
        <v>5</v>
      </c>
      <c r="U24" s="50" t="s">
        <v>390</v>
      </c>
      <c r="V24" s="50" t="s">
        <v>356</v>
      </c>
      <c r="W24" s="50" t="s">
        <v>449</v>
      </c>
      <c r="X24" s="50" t="s">
        <v>415</v>
      </c>
      <c r="Y24" s="50" t="s">
        <v>411</v>
      </c>
      <c r="Z24" s="50" t="s">
        <v>415</v>
      </c>
      <c r="AA24" s="50" t="s">
        <v>415</v>
      </c>
      <c r="AB24" s="56" t="s">
        <v>503</v>
      </c>
      <c r="AC24" s="77" t="s">
        <v>535</v>
      </c>
      <c r="AD24" s="77"/>
      <c r="AE24" s="77"/>
      <c r="AF24" s="77"/>
    </row>
    <row r="25" spans="1:32" ht="43.5" customHeight="1" x14ac:dyDescent="0.2">
      <c r="A25" s="87"/>
      <c r="B25" s="78" t="s">
        <v>224</v>
      </c>
      <c r="C25" s="78" t="s">
        <v>223</v>
      </c>
      <c r="D25" s="78" t="s">
        <v>225</v>
      </c>
      <c r="E25" s="78" t="s">
        <v>109</v>
      </c>
      <c r="F25" s="50" t="s">
        <v>293</v>
      </c>
      <c r="G25" s="50" t="s">
        <v>292</v>
      </c>
      <c r="H25" s="50" t="s">
        <v>304</v>
      </c>
      <c r="I25" s="50" t="s">
        <v>333</v>
      </c>
      <c r="J25" s="50" t="s">
        <v>333</v>
      </c>
      <c r="K25" s="50" t="s">
        <v>333</v>
      </c>
      <c r="L25" s="50">
        <v>6</v>
      </c>
      <c r="M25" s="50">
        <v>2</v>
      </c>
      <c r="N25" s="50">
        <f t="shared" si="0"/>
        <v>12</v>
      </c>
      <c r="O25" s="50" t="str">
        <f t="shared" si="1"/>
        <v>A</v>
      </c>
      <c r="P25" s="50">
        <v>60</v>
      </c>
      <c r="Q25" s="50">
        <f t="shared" si="2"/>
        <v>720</v>
      </c>
      <c r="R25" s="50" t="str">
        <f t="shared" si="3"/>
        <v>I</v>
      </c>
      <c r="S25" s="50" t="str">
        <f t="shared" si="4"/>
        <v>NO ACEPTABLE</v>
      </c>
      <c r="T25" s="50">
        <v>1</v>
      </c>
      <c r="U25" s="50" t="s">
        <v>372</v>
      </c>
      <c r="V25" s="50" t="s">
        <v>356</v>
      </c>
      <c r="W25" s="50" t="s">
        <v>412</v>
      </c>
      <c r="X25" s="50" t="s">
        <v>415</v>
      </c>
      <c r="Y25" s="50" t="s">
        <v>415</v>
      </c>
      <c r="Z25" s="50" t="s">
        <v>421</v>
      </c>
      <c r="AA25" s="50" t="s">
        <v>415</v>
      </c>
      <c r="AB25" s="56" t="s">
        <v>500</v>
      </c>
      <c r="AC25" s="77" t="s">
        <v>535</v>
      </c>
      <c r="AD25" s="77"/>
      <c r="AE25" s="77"/>
      <c r="AF25" s="77"/>
    </row>
    <row r="26" spans="1:32" ht="63.75" x14ac:dyDescent="0.2">
      <c r="A26" s="87"/>
      <c r="B26" s="78"/>
      <c r="C26" s="78"/>
      <c r="D26" s="78"/>
      <c r="E26" s="78"/>
      <c r="F26" s="50" t="s">
        <v>254</v>
      </c>
      <c r="G26" s="50" t="s">
        <v>60</v>
      </c>
      <c r="H26" s="50" t="s">
        <v>310</v>
      </c>
      <c r="I26" s="50" t="s">
        <v>333</v>
      </c>
      <c r="J26" s="51" t="s">
        <v>338</v>
      </c>
      <c r="K26" s="50" t="s">
        <v>343</v>
      </c>
      <c r="L26" s="50">
        <v>6</v>
      </c>
      <c r="M26" s="50">
        <v>2</v>
      </c>
      <c r="N26" s="50">
        <f t="shared" si="0"/>
        <v>12</v>
      </c>
      <c r="O26" s="50" t="str">
        <f t="shared" si="1"/>
        <v>A</v>
      </c>
      <c r="P26" s="50">
        <v>60</v>
      </c>
      <c r="Q26" s="50">
        <f t="shared" si="2"/>
        <v>720</v>
      </c>
      <c r="R26" s="50" t="str">
        <f t="shared" si="3"/>
        <v>I</v>
      </c>
      <c r="S26" s="50" t="str">
        <f t="shared" si="4"/>
        <v>NO ACEPTABLE</v>
      </c>
      <c r="T26" s="50">
        <v>1</v>
      </c>
      <c r="U26" s="50" t="s">
        <v>372</v>
      </c>
      <c r="V26" s="50" t="s">
        <v>356</v>
      </c>
      <c r="W26" s="50" t="s">
        <v>415</v>
      </c>
      <c r="X26" s="50" t="s">
        <v>415</v>
      </c>
      <c r="Y26" s="50" t="s">
        <v>415</v>
      </c>
      <c r="Z26" s="50" t="s">
        <v>414</v>
      </c>
      <c r="AA26" s="50" t="s">
        <v>418</v>
      </c>
      <c r="AB26" s="56" t="s">
        <v>500</v>
      </c>
      <c r="AC26" s="77" t="s">
        <v>535</v>
      </c>
      <c r="AD26" s="77"/>
      <c r="AE26" s="77"/>
      <c r="AF26" s="77"/>
    </row>
    <row r="27" spans="1:32" ht="78.75" customHeight="1" x14ac:dyDescent="0.2">
      <c r="A27" s="87" t="s">
        <v>181</v>
      </c>
      <c r="B27" s="78" t="s">
        <v>76</v>
      </c>
      <c r="C27" s="78" t="s">
        <v>198</v>
      </c>
      <c r="D27" s="78" t="s">
        <v>205</v>
      </c>
      <c r="E27" s="50" t="s">
        <v>109</v>
      </c>
      <c r="F27" s="50" t="s">
        <v>268</v>
      </c>
      <c r="G27" s="50" t="s">
        <v>21</v>
      </c>
      <c r="H27" s="50" t="s">
        <v>388</v>
      </c>
      <c r="I27" s="50" t="s">
        <v>333</v>
      </c>
      <c r="J27" s="50" t="s">
        <v>333</v>
      </c>
      <c r="K27" s="50" t="s">
        <v>333</v>
      </c>
      <c r="L27" s="50">
        <v>2</v>
      </c>
      <c r="M27" s="50">
        <v>3</v>
      </c>
      <c r="N27" s="50">
        <f t="shared" si="0"/>
        <v>6</v>
      </c>
      <c r="O27" s="50" t="str">
        <f t="shared" si="1"/>
        <v>M</v>
      </c>
      <c r="P27" s="50">
        <v>60</v>
      </c>
      <c r="Q27" s="50">
        <f t="shared" si="2"/>
        <v>360</v>
      </c>
      <c r="R27" s="50" t="str">
        <f t="shared" si="3"/>
        <v>II</v>
      </c>
      <c r="S27" s="50" t="str">
        <f t="shared" si="4"/>
        <v>ACEPTABLE CON CONTROL</v>
      </c>
      <c r="T27" s="50">
        <v>2</v>
      </c>
      <c r="U27" s="50" t="s">
        <v>386</v>
      </c>
      <c r="V27" s="50" t="s">
        <v>356</v>
      </c>
      <c r="W27" s="50" t="s">
        <v>415</v>
      </c>
      <c r="X27" s="50" t="s">
        <v>415</v>
      </c>
      <c r="Y27" s="50" t="s">
        <v>485</v>
      </c>
      <c r="Z27" s="50" t="s">
        <v>484</v>
      </c>
      <c r="AA27" s="50" t="s">
        <v>415</v>
      </c>
      <c r="AB27" s="56" t="s">
        <v>501</v>
      </c>
      <c r="AC27" s="77" t="s">
        <v>535</v>
      </c>
      <c r="AD27" s="77"/>
      <c r="AE27" s="77"/>
      <c r="AF27" s="77"/>
    </row>
    <row r="28" spans="1:32" ht="31.5" customHeight="1" x14ac:dyDescent="0.2">
      <c r="A28" s="87"/>
      <c r="B28" s="78"/>
      <c r="C28" s="78"/>
      <c r="D28" s="78"/>
      <c r="E28" s="78" t="s">
        <v>109</v>
      </c>
      <c r="F28" s="50" t="s">
        <v>263</v>
      </c>
      <c r="G28" s="50" t="s">
        <v>22</v>
      </c>
      <c r="H28" s="50" t="s">
        <v>306</v>
      </c>
      <c r="I28" s="50" t="s">
        <v>333</v>
      </c>
      <c r="J28" s="50" t="s">
        <v>333</v>
      </c>
      <c r="K28" s="50" t="s">
        <v>333</v>
      </c>
      <c r="L28" s="50">
        <v>2</v>
      </c>
      <c r="M28" s="50">
        <v>4</v>
      </c>
      <c r="N28" s="50">
        <f t="shared" si="0"/>
        <v>8</v>
      </c>
      <c r="O28" s="50" t="str">
        <f t="shared" si="1"/>
        <v>M</v>
      </c>
      <c r="P28" s="50">
        <v>10</v>
      </c>
      <c r="Q28" s="50">
        <f t="shared" si="2"/>
        <v>80</v>
      </c>
      <c r="R28" s="50" t="str">
        <f t="shared" si="3"/>
        <v>III</v>
      </c>
      <c r="S28" s="50" t="str">
        <f t="shared" si="4"/>
        <v>MEJORABLE</v>
      </c>
      <c r="T28" s="50">
        <v>2</v>
      </c>
      <c r="U28" s="50" t="s">
        <v>371</v>
      </c>
      <c r="V28" s="50" t="s">
        <v>356</v>
      </c>
      <c r="W28" s="50" t="s">
        <v>464</v>
      </c>
      <c r="X28" s="50" t="s">
        <v>415</v>
      </c>
      <c r="Y28" s="50" t="s">
        <v>443</v>
      </c>
      <c r="Z28" s="50" t="s">
        <v>415</v>
      </c>
      <c r="AA28" s="50" t="s">
        <v>415</v>
      </c>
      <c r="AB28" s="56" t="s">
        <v>502</v>
      </c>
      <c r="AC28" s="77" t="s">
        <v>535</v>
      </c>
      <c r="AD28" s="77"/>
      <c r="AE28" s="77"/>
      <c r="AF28" s="77"/>
    </row>
    <row r="29" spans="1:32" ht="37.5" customHeight="1" x14ac:dyDescent="0.2">
      <c r="A29" s="87"/>
      <c r="B29" s="78"/>
      <c r="C29" s="78"/>
      <c r="D29" s="78"/>
      <c r="E29" s="78"/>
      <c r="F29" s="50" t="s">
        <v>264</v>
      </c>
      <c r="G29" s="50" t="s">
        <v>246</v>
      </c>
      <c r="H29" s="50" t="s">
        <v>360</v>
      </c>
      <c r="I29" s="50" t="s">
        <v>333</v>
      </c>
      <c r="J29" s="50" t="s">
        <v>333</v>
      </c>
      <c r="K29" s="50" t="s">
        <v>333</v>
      </c>
      <c r="L29" s="50">
        <v>2</v>
      </c>
      <c r="M29" s="50">
        <v>3</v>
      </c>
      <c r="N29" s="50">
        <f t="shared" si="0"/>
        <v>6</v>
      </c>
      <c r="O29" s="50" t="str">
        <f t="shared" si="1"/>
        <v>M</v>
      </c>
      <c r="P29" s="50">
        <v>60</v>
      </c>
      <c r="Q29" s="50">
        <f t="shared" si="2"/>
        <v>360</v>
      </c>
      <c r="R29" s="50" t="str">
        <f t="shared" si="3"/>
        <v>II</v>
      </c>
      <c r="S29" s="50" t="str">
        <f t="shared" si="4"/>
        <v>ACEPTABLE CON CONTROL</v>
      </c>
      <c r="T29" s="50">
        <v>2</v>
      </c>
      <c r="U29" s="50" t="s">
        <v>384</v>
      </c>
      <c r="V29" s="50" t="s">
        <v>356</v>
      </c>
      <c r="W29" s="50" t="s">
        <v>415</v>
      </c>
      <c r="X29" s="50" t="s">
        <v>415</v>
      </c>
      <c r="Y29" s="50" t="s">
        <v>415</v>
      </c>
      <c r="Z29" s="50" t="s">
        <v>469</v>
      </c>
      <c r="AA29" s="50" t="s">
        <v>423</v>
      </c>
      <c r="AB29" s="56" t="s">
        <v>501</v>
      </c>
      <c r="AC29" s="77" t="s">
        <v>535</v>
      </c>
      <c r="AD29" s="77"/>
      <c r="AE29" s="77"/>
      <c r="AF29" s="77"/>
    </row>
    <row r="30" spans="1:32" ht="48.75" customHeight="1" x14ac:dyDescent="0.2">
      <c r="A30" s="87"/>
      <c r="B30" s="78"/>
      <c r="C30" s="78"/>
      <c r="D30" s="78"/>
      <c r="E30" s="78"/>
      <c r="F30" s="50" t="s">
        <v>284</v>
      </c>
      <c r="G30" s="50" t="s">
        <v>256</v>
      </c>
      <c r="H30" s="50" t="s">
        <v>314</v>
      </c>
      <c r="I30" s="50" t="s">
        <v>333</v>
      </c>
      <c r="J30" s="50" t="s">
        <v>333</v>
      </c>
      <c r="K30" s="50" t="s">
        <v>341</v>
      </c>
      <c r="L30" s="50">
        <v>2</v>
      </c>
      <c r="M30" s="50">
        <v>3</v>
      </c>
      <c r="N30" s="50">
        <f t="shared" si="0"/>
        <v>6</v>
      </c>
      <c r="O30" s="50" t="str">
        <f t="shared" si="1"/>
        <v>M</v>
      </c>
      <c r="P30" s="50">
        <v>25</v>
      </c>
      <c r="Q30" s="50">
        <f t="shared" si="2"/>
        <v>150</v>
      </c>
      <c r="R30" s="50" t="str">
        <f t="shared" si="3"/>
        <v>II</v>
      </c>
      <c r="S30" s="50" t="str">
        <f t="shared" si="4"/>
        <v>ACEPTABLE CON CONTROL</v>
      </c>
      <c r="T30" s="50">
        <v>2</v>
      </c>
      <c r="U30" s="52" t="s">
        <v>375</v>
      </c>
      <c r="V30" s="50" t="s">
        <v>356</v>
      </c>
      <c r="W30" s="50" t="s">
        <v>415</v>
      </c>
      <c r="X30" s="50" t="s">
        <v>415</v>
      </c>
      <c r="Y30" s="50" t="s">
        <v>415</v>
      </c>
      <c r="Z30" s="50" t="s">
        <v>482</v>
      </c>
      <c r="AA30" s="50" t="s">
        <v>365</v>
      </c>
      <c r="AB30" s="56" t="s">
        <v>501</v>
      </c>
      <c r="AC30" s="77" t="s">
        <v>535</v>
      </c>
      <c r="AD30" s="77"/>
      <c r="AE30" s="77"/>
      <c r="AF30" s="77"/>
    </row>
    <row r="31" spans="1:32" ht="50.25" customHeight="1" x14ac:dyDescent="0.2">
      <c r="A31" s="87"/>
      <c r="B31" s="78"/>
      <c r="C31" s="78"/>
      <c r="D31" s="50" t="s">
        <v>206</v>
      </c>
      <c r="E31" s="78"/>
      <c r="F31" s="50" t="s">
        <v>289</v>
      </c>
      <c r="G31" s="50" t="s">
        <v>23</v>
      </c>
      <c r="H31" s="50" t="s">
        <v>316</v>
      </c>
      <c r="I31" s="50" t="s">
        <v>333</v>
      </c>
      <c r="J31" s="50" t="s">
        <v>333</v>
      </c>
      <c r="K31" s="50" t="s">
        <v>333</v>
      </c>
      <c r="L31" s="50">
        <v>2</v>
      </c>
      <c r="M31" s="50">
        <v>1</v>
      </c>
      <c r="N31" s="50">
        <f t="shared" si="0"/>
        <v>2</v>
      </c>
      <c r="O31" s="50" t="str">
        <f t="shared" si="1"/>
        <v>B</v>
      </c>
      <c r="P31" s="50">
        <v>10</v>
      </c>
      <c r="Q31" s="50">
        <f t="shared" si="2"/>
        <v>20</v>
      </c>
      <c r="R31" s="50" t="str">
        <f t="shared" si="3"/>
        <v>IV</v>
      </c>
      <c r="S31" s="50" t="str">
        <f t="shared" si="4"/>
        <v>SE ACEPTA</v>
      </c>
      <c r="T31" s="50">
        <v>2</v>
      </c>
      <c r="U31" s="50" t="s">
        <v>389</v>
      </c>
      <c r="V31" s="50" t="s">
        <v>356</v>
      </c>
      <c r="W31" s="50" t="s">
        <v>415</v>
      </c>
      <c r="X31" s="50" t="s">
        <v>415</v>
      </c>
      <c r="Y31" s="50" t="s">
        <v>415</v>
      </c>
      <c r="Z31" s="50" t="s">
        <v>415</v>
      </c>
      <c r="AA31" s="50" t="s">
        <v>483</v>
      </c>
      <c r="AB31" s="56" t="s">
        <v>503</v>
      </c>
      <c r="AC31" s="77" t="s">
        <v>535</v>
      </c>
      <c r="AD31" s="77"/>
      <c r="AE31" s="77"/>
      <c r="AF31" s="77"/>
    </row>
    <row r="32" spans="1:32" ht="91.5" customHeight="1" x14ac:dyDescent="0.2">
      <c r="A32" s="87"/>
      <c r="B32" s="78"/>
      <c r="C32" s="78"/>
      <c r="D32" s="50" t="s">
        <v>206</v>
      </c>
      <c r="E32" s="50" t="s">
        <v>109</v>
      </c>
      <c r="F32" s="50" t="s">
        <v>284</v>
      </c>
      <c r="G32" s="50" t="s">
        <v>271</v>
      </c>
      <c r="H32" s="50" t="s">
        <v>314</v>
      </c>
      <c r="I32" s="50" t="s">
        <v>333</v>
      </c>
      <c r="J32" s="50" t="s">
        <v>333</v>
      </c>
      <c r="K32" s="50" t="s">
        <v>341</v>
      </c>
      <c r="L32" s="50">
        <v>2</v>
      </c>
      <c r="M32" s="50">
        <v>2</v>
      </c>
      <c r="N32" s="50">
        <f t="shared" si="0"/>
        <v>4</v>
      </c>
      <c r="O32" s="50" t="str">
        <f t="shared" si="1"/>
        <v>B</v>
      </c>
      <c r="P32" s="50">
        <v>25</v>
      </c>
      <c r="Q32" s="50">
        <f t="shared" si="2"/>
        <v>100</v>
      </c>
      <c r="R32" s="50" t="str">
        <f t="shared" si="3"/>
        <v>III</v>
      </c>
      <c r="S32" s="50" t="str">
        <f t="shared" si="4"/>
        <v>MEJORABLE</v>
      </c>
      <c r="T32" s="50">
        <v>2</v>
      </c>
      <c r="U32" s="52" t="s">
        <v>375</v>
      </c>
      <c r="V32" s="50" t="s">
        <v>356</v>
      </c>
      <c r="W32" s="50" t="s">
        <v>415</v>
      </c>
      <c r="X32" s="50" t="s">
        <v>415</v>
      </c>
      <c r="Y32" s="50" t="s">
        <v>415</v>
      </c>
      <c r="Z32" s="50" t="s">
        <v>481</v>
      </c>
      <c r="AA32" s="50" t="s">
        <v>348</v>
      </c>
      <c r="AB32" s="56" t="s">
        <v>502</v>
      </c>
      <c r="AC32" s="77" t="s">
        <v>535</v>
      </c>
      <c r="AD32" s="77"/>
      <c r="AE32" s="77"/>
      <c r="AF32" s="77"/>
    </row>
    <row r="33" spans="1:32" ht="48" customHeight="1" x14ac:dyDescent="0.2">
      <c r="A33" s="87"/>
      <c r="B33" s="50" t="s">
        <v>115</v>
      </c>
      <c r="C33" s="50" t="s">
        <v>197</v>
      </c>
      <c r="D33" s="50" t="s">
        <v>207</v>
      </c>
      <c r="E33" s="50" t="s">
        <v>109</v>
      </c>
      <c r="F33" s="50" t="s">
        <v>294</v>
      </c>
      <c r="G33" s="50" t="s">
        <v>246</v>
      </c>
      <c r="H33" s="50" t="s">
        <v>315</v>
      </c>
      <c r="I33" s="50" t="s">
        <v>333</v>
      </c>
      <c r="J33" s="50" t="s">
        <v>333</v>
      </c>
      <c r="K33" s="50" t="s">
        <v>333</v>
      </c>
      <c r="L33" s="50">
        <v>2</v>
      </c>
      <c r="M33" s="50">
        <v>3</v>
      </c>
      <c r="N33" s="50">
        <f t="shared" si="0"/>
        <v>6</v>
      </c>
      <c r="O33" s="50" t="str">
        <f t="shared" si="1"/>
        <v>M</v>
      </c>
      <c r="P33" s="50">
        <v>25</v>
      </c>
      <c r="Q33" s="50">
        <f t="shared" si="2"/>
        <v>150</v>
      </c>
      <c r="R33" s="50" t="str">
        <f t="shared" si="3"/>
        <v>II</v>
      </c>
      <c r="S33" s="50" t="str">
        <f t="shared" si="4"/>
        <v>ACEPTABLE CON CONTROL</v>
      </c>
      <c r="T33" s="50">
        <v>2</v>
      </c>
      <c r="U33" s="50" t="s">
        <v>384</v>
      </c>
      <c r="V33" s="50" t="s">
        <v>356</v>
      </c>
      <c r="W33" s="50" t="s">
        <v>415</v>
      </c>
      <c r="X33" s="50" t="s">
        <v>415</v>
      </c>
      <c r="Y33" s="50" t="s">
        <v>415</v>
      </c>
      <c r="Z33" s="50" t="s">
        <v>415</v>
      </c>
      <c r="AA33" s="50" t="s">
        <v>480</v>
      </c>
      <c r="AB33" s="56" t="s">
        <v>501</v>
      </c>
      <c r="AC33" s="77" t="s">
        <v>535</v>
      </c>
      <c r="AD33" s="77"/>
      <c r="AE33" s="77"/>
      <c r="AF33" s="77"/>
    </row>
    <row r="34" spans="1:32" ht="38.25" hidden="1" x14ac:dyDescent="0.2">
      <c r="A34" s="87" t="s">
        <v>111</v>
      </c>
      <c r="B34" s="78" t="s">
        <v>116</v>
      </c>
      <c r="C34" s="78" t="s">
        <v>196</v>
      </c>
      <c r="D34" s="50"/>
      <c r="E34" s="78" t="s">
        <v>109</v>
      </c>
      <c r="F34" s="50" t="s">
        <v>274</v>
      </c>
      <c r="G34" s="50" t="s">
        <v>256</v>
      </c>
      <c r="H34" s="50" t="s">
        <v>361</v>
      </c>
      <c r="I34" s="50" t="s">
        <v>333</v>
      </c>
      <c r="J34" s="50" t="s">
        <v>333</v>
      </c>
      <c r="K34" s="50" t="s">
        <v>365</v>
      </c>
      <c r="L34" s="50">
        <v>2</v>
      </c>
      <c r="M34" s="50">
        <v>1</v>
      </c>
      <c r="N34" s="50">
        <f t="shared" si="0"/>
        <v>2</v>
      </c>
      <c r="O34" s="50" t="str">
        <f t="shared" si="1"/>
        <v>B</v>
      </c>
      <c r="P34" s="50">
        <v>10</v>
      </c>
      <c r="Q34" s="50">
        <f t="shared" si="2"/>
        <v>20</v>
      </c>
      <c r="R34" s="50" t="str">
        <f t="shared" si="3"/>
        <v>IV</v>
      </c>
      <c r="S34" s="50" t="str">
        <f t="shared" si="4"/>
        <v>SE ACEPTA</v>
      </c>
      <c r="T34" s="50">
        <v>1</v>
      </c>
      <c r="U34" s="52" t="s">
        <v>375</v>
      </c>
      <c r="V34" s="50" t="s">
        <v>356</v>
      </c>
      <c r="W34" s="50" t="s">
        <v>415</v>
      </c>
      <c r="X34" s="50" t="s">
        <v>415</v>
      </c>
      <c r="Y34" s="50" t="s">
        <v>415</v>
      </c>
      <c r="Z34" s="50" t="s">
        <v>463</v>
      </c>
      <c r="AA34" s="50" t="s">
        <v>462</v>
      </c>
      <c r="AB34" s="56" t="s">
        <v>503</v>
      </c>
      <c r="AC34" s="77" t="s">
        <v>535</v>
      </c>
      <c r="AD34" s="77"/>
      <c r="AE34" s="77"/>
      <c r="AF34" s="77"/>
    </row>
    <row r="35" spans="1:32" ht="38.25" x14ac:dyDescent="0.2">
      <c r="A35" s="87"/>
      <c r="B35" s="78"/>
      <c r="C35" s="78"/>
      <c r="D35" s="78" t="s">
        <v>208</v>
      </c>
      <c r="E35" s="78"/>
      <c r="F35" s="50" t="s">
        <v>261</v>
      </c>
      <c r="G35" s="50" t="s">
        <v>21</v>
      </c>
      <c r="H35" s="50" t="s">
        <v>317</v>
      </c>
      <c r="I35" s="50" t="s">
        <v>333</v>
      </c>
      <c r="J35" s="50" t="s">
        <v>342</v>
      </c>
      <c r="K35" s="50" t="s">
        <v>341</v>
      </c>
      <c r="L35" s="50">
        <v>2</v>
      </c>
      <c r="M35" s="50">
        <v>1</v>
      </c>
      <c r="N35" s="50">
        <f t="shared" si="0"/>
        <v>2</v>
      </c>
      <c r="O35" s="50" t="str">
        <f t="shared" si="1"/>
        <v>B</v>
      </c>
      <c r="P35" s="50">
        <v>25</v>
      </c>
      <c r="Q35" s="50">
        <f t="shared" si="2"/>
        <v>50</v>
      </c>
      <c r="R35" s="50" t="str">
        <f t="shared" si="3"/>
        <v>III</v>
      </c>
      <c r="S35" s="50" t="str">
        <f t="shared" si="4"/>
        <v>MEJORABLE</v>
      </c>
      <c r="T35" s="50">
        <v>1</v>
      </c>
      <c r="U35" s="50" t="s">
        <v>386</v>
      </c>
      <c r="V35" s="50" t="s">
        <v>356</v>
      </c>
      <c r="W35" s="50" t="s">
        <v>415</v>
      </c>
      <c r="X35" s="50" t="s">
        <v>415</v>
      </c>
      <c r="Y35" s="50" t="s">
        <v>415</v>
      </c>
      <c r="Z35" s="50" t="s">
        <v>486</v>
      </c>
      <c r="AA35" s="50" t="s">
        <v>479</v>
      </c>
      <c r="AB35" s="56" t="s">
        <v>502</v>
      </c>
      <c r="AC35" s="77" t="s">
        <v>535</v>
      </c>
      <c r="AD35" s="77"/>
      <c r="AE35" s="77"/>
      <c r="AF35" s="77"/>
    </row>
    <row r="36" spans="1:32" ht="120" hidden="1" customHeight="1" x14ac:dyDescent="0.2">
      <c r="A36" s="87" t="s">
        <v>110</v>
      </c>
      <c r="B36" s="78" t="s">
        <v>180</v>
      </c>
      <c r="C36" s="78" t="s">
        <v>199</v>
      </c>
      <c r="D36" s="78"/>
      <c r="E36" s="78" t="s">
        <v>109</v>
      </c>
      <c r="F36" s="50" t="s">
        <v>262</v>
      </c>
      <c r="G36" s="50" t="s">
        <v>22</v>
      </c>
      <c r="H36" s="50" t="s">
        <v>362</v>
      </c>
      <c r="I36" s="50" t="s">
        <v>333</v>
      </c>
      <c r="J36" s="50" t="s">
        <v>333</v>
      </c>
      <c r="K36" s="50" t="s">
        <v>333</v>
      </c>
      <c r="L36" s="50">
        <v>0</v>
      </c>
      <c r="M36" s="50">
        <v>1</v>
      </c>
      <c r="N36" s="50">
        <f t="shared" si="0"/>
        <v>0</v>
      </c>
      <c r="O36" s="50" t="s">
        <v>492</v>
      </c>
      <c r="P36" s="50">
        <v>10</v>
      </c>
      <c r="Q36" s="50">
        <f t="shared" si="2"/>
        <v>0</v>
      </c>
      <c r="R36" s="50" t="str">
        <f t="shared" si="3"/>
        <v>IV</v>
      </c>
      <c r="S36" s="50" t="str">
        <f t="shared" si="4"/>
        <v>SE ACEPTA</v>
      </c>
      <c r="T36" s="50">
        <v>1</v>
      </c>
      <c r="U36" s="50" t="s">
        <v>390</v>
      </c>
      <c r="V36" s="50" t="s">
        <v>356</v>
      </c>
      <c r="W36" s="50" t="s">
        <v>415</v>
      </c>
      <c r="X36" s="50" t="s">
        <v>415</v>
      </c>
      <c r="Y36" s="50" t="s">
        <v>461</v>
      </c>
      <c r="Z36" s="50" t="s">
        <v>415</v>
      </c>
      <c r="AA36" s="50" t="s">
        <v>415</v>
      </c>
      <c r="AB36" s="56" t="s">
        <v>503</v>
      </c>
      <c r="AC36" s="77" t="s">
        <v>535</v>
      </c>
      <c r="AD36" s="77"/>
      <c r="AE36" s="77"/>
      <c r="AF36" s="77"/>
    </row>
    <row r="37" spans="1:32" ht="142.5" customHeight="1" x14ac:dyDescent="0.2">
      <c r="A37" s="87"/>
      <c r="B37" s="78"/>
      <c r="C37" s="78"/>
      <c r="D37" s="78" t="s">
        <v>222</v>
      </c>
      <c r="E37" s="78"/>
      <c r="F37" s="50" t="s">
        <v>295</v>
      </c>
      <c r="G37" s="50" t="s">
        <v>60</v>
      </c>
      <c r="H37" s="50" t="s">
        <v>304</v>
      </c>
      <c r="I37" s="50" t="s">
        <v>333</v>
      </c>
      <c r="J37" s="51" t="s">
        <v>338</v>
      </c>
      <c r="K37" s="50" t="s">
        <v>343</v>
      </c>
      <c r="L37" s="50">
        <v>2</v>
      </c>
      <c r="M37" s="50">
        <v>2</v>
      </c>
      <c r="N37" s="50">
        <f t="shared" si="0"/>
        <v>4</v>
      </c>
      <c r="O37" s="50" t="str">
        <f t="shared" si="1"/>
        <v>B</v>
      </c>
      <c r="P37" s="50">
        <v>60</v>
      </c>
      <c r="Q37" s="50">
        <f t="shared" si="2"/>
        <v>240</v>
      </c>
      <c r="R37" s="50" t="str">
        <f t="shared" si="3"/>
        <v>II</v>
      </c>
      <c r="S37" s="50" t="str">
        <f t="shared" si="4"/>
        <v>ACEPTABLE CON CONTROL</v>
      </c>
      <c r="T37" s="50">
        <v>1</v>
      </c>
      <c r="U37" s="50" t="s">
        <v>392</v>
      </c>
      <c r="V37" s="50" t="s">
        <v>356</v>
      </c>
      <c r="W37" s="50" t="s">
        <v>415</v>
      </c>
      <c r="X37" s="50" t="s">
        <v>415</v>
      </c>
      <c r="Y37" s="50" t="s">
        <v>487</v>
      </c>
      <c r="Z37" s="50" t="s">
        <v>413</v>
      </c>
      <c r="AA37" s="50" t="s">
        <v>415</v>
      </c>
      <c r="AB37" s="56" t="s">
        <v>501</v>
      </c>
      <c r="AC37" s="77" t="s">
        <v>535</v>
      </c>
      <c r="AD37" s="77"/>
      <c r="AE37" s="77"/>
      <c r="AF37" s="77"/>
    </row>
    <row r="38" spans="1:32" ht="76.5" customHeight="1" x14ac:dyDescent="0.2">
      <c r="A38" s="87"/>
      <c r="B38" s="78" t="s">
        <v>195</v>
      </c>
      <c r="C38" s="78" t="s">
        <v>201</v>
      </c>
      <c r="D38" s="78"/>
      <c r="E38" s="78" t="s">
        <v>203</v>
      </c>
      <c r="F38" s="50" t="s">
        <v>265</v>
      </c>
      <c r="G38" s="50" t="s">
        <v>77</v>
      </c>
      <c r="H38" s="50" t="s">
        <v>318</v>
      </c>
      <c r="I38" s="50" t="s">
        <v>333</v>
      </c>
      <c r="J38" s="50" t="s">
        <v>344</v>
      </c>
      <c r="K38" s="50" t="s">
        <v>333</v>
      </c>
      <c r="L38" s="50">
        <v>2</v>
      </c>
      <c r="M38" s="50">
        <v>2</v>
      </c>
      <c r="N38" s="50">
        <f t="shared" si="0"/>
        <v>4</v>
      </c>
      <c r="O38" s="50" t="str">
        <f t="shared" si="1"/>
        <v>B</v>
      </c>
      <c r="P38" s="50">
        <v>60</v>
      </c>
      <c r="Q38" s="50">
        <f t="shared" si="2"/>
        <v>240</v>
      </c>
      <c r="R38" s="50" t="str">
        <f t="shared" si="3"/>
        <v>II</v>
      </c>
      <c r="S38" s="50" t="str">
        <f t="shared" si="4"/>
        <v>ACEPTABLE CON CONTROL</v>
      </c>
      <c r="T38" s="50">
        <v>1</v>
      </c>
      <c r="U38" s="52" t="s">
        <v>380</v>
      </c>
      <c r="V38" s="50" t="s">
        <v>356</v>
      </c>
      <c r="W38" s="50" t="s">
        <v>415</v>
      </c>
      <c r="X38" s="50" t="s">
        <v>415</v>
      </c>
      <c r="Y38" s="50" t="s">
        <v>415</v>
      </c>
      <c r="Z38" s="50" t="s">
        <v>452</v>
      </c>
      <c r="AA38" s="50" t="s">
        <v>451</v>
      </c>
      <c r="AB38" s="56" t="s">
        <v>501</v>
      </c>
      <c r="AC38" s="77" t="s">
        <v>535</v>
      </c>
      <c r="AD38" s="77"/>
      <c r="AE38" s="77"/>
      <c r="AF38" s="77"/>
    </row>
    <row r="39" spans="1:32" ht="57.75" customHeight="1" x14ac:dyDescent="0.2">
      <c r="A39" s="87"/>
      <c r="B39" s="78"/>
      <c r="C39" s="78"/>
      <c r="D39" s="78" t="s">
        <v>200</v>
      </c>
      <c r="E39" s="78"/>
      <c r="F39" s="50" t="s">
        <v>351</v>
      </c>
      <c r="G39" s="50" t="s">
        <v>246</v>
      </c>
      <c r="H39" s="50" t="s">
        <v>363</v>
      </c>
      <c r="I39" s="50" t="s">
        <v>333</v>
      </c>
      <c r="J39" s="50" t="s">
        <v>333</v>
      </c>
      <c r="K39" s="50" t="s">
        <v>333</v>
      </c>
      <c r="L39" s="50">
        <v>2</v>
      </c>
      <c r="M39" s="50">
        <v>2</v>
      </c>
      <c r="N39" s="50">
        <f t="shared" si="0"/>
        <v>4</v>
      </c>
      <c r="O39" s="50" t="str">
        <f t="shared" si="1"/>
        <v>B</v>
      </c>
      <c r="P39" s="50">
        <v>60</v>
      </c>
      <c r="Q39" s="50">
        <f t="shared" si="2"/>
        <v>240</v>
      </c>
      <c r="R39" s="50" t="str">
        <f t="shared" si="3"/>
        <v>II</v>
      </c>
      <c r="S39" s="50" t="str">
        <f t="shared" si="4"/>
        <v>ACEPTABLE CON CONTROL</v>
      </c>
      <c r="T39" s="50">
        <v>1</v>
      </c>
      <c r="U39" s="50" t="s">
        <v>384</v>
      </c>
      <c r="V39" s="50" t="s">
        <v>356</v>
      </c>
      <c r="W39" s="50" t="s">
        <v>415</v>
      </c>
      <c r="X39" s="50" t="s">
        <v>415</v>
      </c>
      <c r="Y39" s="50" t="s">
        <v>415</v>
      </c>
      <c r="Z39" s="50" t="s">
        <v>450</v>
      </c>
      <c r="AA39" s="50" t="s">
        <v>415</v>
      </c>
      <c r="AB39" s="56" t="s">
        <v>501</v>
      </c>
      <c r="AC39" s="77" t="s">
        <v>535</v>
      </c>
      <c r="AD39" s="77"/>
      <c r="AE39" s="77"/>
      <c r="AF39" s="77"/>
    </row>
    <row r="40" spans="1:32" ht="65.25" customHeight="1" x14ac:dyDescent="0.2">
      <c r="A40" s="87"/>
      <c r="B40" s="78"/>
      <c r="C40" s="78"/>
      <c r="D40" s="78"/>
      <c r="E40" s="78"/>
      <c r="F40" s="50" t="s">
        <v>266</v>
      </c>
      <c r="G40" s="50" t="s">
        <v>267</v>
      </c>
      <c r="H40" s="50" t="s">
        <v>319</v>
      </c>
      <c r="I40" s="50" t="s">
        <v>333</v>
      </c>
      <c r="J40" s="50" t="s">
        <v>340</v>
      </c>
      <c r="K40" s="50" t="s">
        <v>333</v>
      </c>
      <c r="L40" s="50">
        <v>2</v>
      </c>
      <c r="M40" s="50">
        <v>1</v>
      </c>
      <c r="N40" s="50">
        <f t="shared" si="0"/>
        <v>2</v>
      </c>
      <c r="O40" s="50" t="str">
        <f t="shared" si="1"/>
        <v>B</v>
      </c>
      <c r="P40" s="50">
        <v>60</v>
      </c>
      <c r="Q40" s="50">
        <f t="shared" si="2"/>
        <v>120</v>
      </c>
      <c r="R40" s="50" t="str">
        <f t="shared" si="3"/>
        <v>III</v>
      </c>
      <c r="S40" s="50" t="str">
        <f t="shared" si="4"/>
        <v>MEJORABLE</v>
      </c>
      <c r="T40" s="50">
        <v>20</v>
      </c>
      <c r="U40" s="52" t="s">
        <v>381</v>
      </c>
      <c r="V40" s="50" t="s">
        <v>356</v>
      </c>
      <c r="W40" s="50" t="s">
        <v>415</v>
      </c>
      <c r="X40" s="50" t="s">
        <v>415</v>
      </c>
      <c r="Y40" s="50" t="s">
        <v>415</v>
      </c>
      <c r="Z40" s="50" t="s">
        <v>453</v>
      </c>
      <c r="AA40" s="50" t="s">
        <v>454</v>
      </c>
      <c r="AB40" s="56" t="s">
        <v>502</v>
      </c>
      <c r="AC40" s="77" t="s">
        <v>535</v>
      </c>
      <c r="AD40" s="77"/>
      <c r="AE40" s="77"/>
      <c r="AF40" s="77"/>
    </row>
    <row r="41" spans="1:32" ht="41.25" customHeight="1" x14ac:dyDescent="0.2">
      <c r="A41" s="87"/>
      <c r="B41" s="78"/>
      <c r="C41" s="78"/>
      <c r="D41" s="78"/>
      <c r="E41" s="78" t="s">
        <v>203</v>
      </c>
      <c r="F41" s="50" t="s">
        <v>278</v>
      </c>
      <c r="G41" s="50" t="s">
        <v>279</v>
      </c>
      <c r="H41" s="50" t="s">
        <v>320</v>
      </c>
      <c r="I41" s="50" t="s">
        <v>333</v>
      </c>
      <c r="J41" s="50" t="s">
        <v>333</v>
      </c>
      <c r="K41" s="50" t="s">
        <v>333</v>
      </c>
      <c r="L41" s="50">
        <v>2</v>
      </c>
      <c r="M41" s="50">
        <v>1</v>
      </c>
      <c r="N41" s="50">
        <f t="shared" si="0"/>
        <v>2</v>
      </c>
      <c r="O41" s="50" t="str">
        <f t="shared" si="1"/>
        <v>B</v>
      </c>
      <c r="P41" s="50">
        <v>25</v>
      </c>
      <c r="Q41" s="50">
        <f t="shared" si="2"/>
        <v>50</v>
      </c>
      <c r="R41" s="50" t="str">
        <f t="shared" si="3"/>
        <v>III</v>
      </c>
      <c r="S41" s="50" t="str">
        <f t="shared" si="4"/>
        <v>MEJORABLE</v>
      </c>
      <c r="T41" s="50">
        <v>1</v>
      </c>
      <c r="U41" s="50" t="s">
        <v>393</v>
      </c>
      <c r="V41" s="50" t="s">
        <v>356</v>
      </c>
      <c r="W41" s="50" t="s">
        <v>415</v>
      </c>
      <c r="X41" s="50" t="s">
        <v>415</v>
      </c>
      <c r="Y41" s="50" t="s">
        <v>420</v>
      </c>
      <c r="Z41" s="50" t="s">
        <v>419</v>
      </c>
      <c r="AA41" s="50" t="s">
        <v>415</v>
      </c>
      <c r="AB41" s="56" t="s">
        <v>502</v>
      </c>
      <c r="AC41" s="77" t="s">
        <v>535</v>
      </c>
      <c r="AD41" s="77"/>
      <c r="AE41" s="77"/>
      <c r="AF41" s="77"/>
    </row>
    <row r="42" spans="1:32" ht="153" customHeight="1" x14ac:dyDescent="0.2">
      <c r="A42" s="87"/>
      <c r="B42" s="78"/>
      <c r="C42" s="78"/>
      <c r="D42" s="78" t="s">
        <v>270</v>
      </c>
      <c r="E42" s="78"/>
      <c r="F42" s="50" t="s">
        <v>282</v>
      </c>
      <c r="G42" s="50" t="s">
        <v>283</v>
      </c>
      <c r="H42" s="50" t="s">
        <v>321</v>
      </c>
      <c r="I42" s="50" t="s">
        <v>333</v>
      </c>
      <c r="J42" s="50" t="s">
        <v>333</v>
      </c>
      <c r="K42" s="50" t="s">
        <v>341</v>
      </c>
      <c r="L42" s="50">
        <v>6</v>
      </c>
      <c r="M42" s="50">
        <v>2</v>
      </c>
      <c r="N42" s="50">
        <f t="shared" si="0"/>
        <v>12</v>
      </c>
      <c r="O42" s="50" t="str">
        <f t="shared" si="1"/>
        <v>A</v>
      </c>
      <c r="P42" s="50">
        <v>60</v>
      </c>
      <c r="Q42" s="50">
        <f t="shared" si="2"/>
        <v>720</v>
      </c>
      <c r="R42" s="50" t="str">
        <f t="shared" si="3"/>
        <v>I</v>
      </c>
      <c r="S42" s="50" t="str">
        <f t="shared" si="4"/>
        <v>NO ACEPTABLE</v>
      </c>
      <c r="T42" s="50">
        <v>1</v>
      </c>
      <c r="U42" s="50" t="s">
        <v>384</v>
      </c>
      <c r="V42" s="50" t="s">
        <v>356</v>
      </c>
      <c r="W42" s="50" t="s">
        <v>415</v>
      </c>
      <c r="X42" s="50" t="s">
        <v>415</v>
      </c>
      <c r="Y42" s="50" t="s">
        <v>415</v>
      </c>
      <c r="Z42" s="50" t="s">
        <v>532</v>
      </c>
      <c r="AA42" s="50" t="s">
        <v>473</v>
      </c>
      <c r="AB42" s="56" t="s">
        <v>502</v>
      </c>
      <c r="AC42" s="86"/>
      <c r="AD42" s="86"/>
      <c r="AE42" s="86"/>
      <c r="AF42" s="86"/>
    </row>
    <row r="43" spans="1:32" ht="68.25" customHeight="1" x14ac:dyDescent="0.2">
      <c r="A43" s="87"/>
      <c r="B43" s="78"/>
      <c r="C43" s="78"/>
      <c r="D43" s="78"/>
      <c r="E43" s="78" t="s">
        <v>203</v>
      </c>
      <c r="F43" s="50" t="s">
        <v>352</v>
      </c>
      <c r="G43" s="50" t="s">
        <v>271</v>
      </c>
      <c r="H43" s="50" t="s">
        <v>364</v>
      </c>
      <c r="I43" s="50" t="s">
        <v>333</v>
      </c>
      <c r="J43" s="50" t="s">
        <v>333</v>
      </c>
      <c r="K43" s="50" t="s">
        <v>365</v>
      </c>
      <c r="L43" s="50">
        <v>2</v>
      </c>
      <c r="M43" s="50">
        <v>2</v>
      </c>
      <c r="N43" s="50">
        <f t="shared" si="0"/>
        <v>4</v>
      </c>
      <c r="O43" s="50" t="str">
        <f t="shared" si="1"/>
        <v>B</v>
      </c>
      <c r="P43" s="50">
        <v>25</v>
      </c>
      <c r="Q43" s="50">
        <f t="shared" si="2"/>
        <v>100</v>
      </c>
      <c r="R43" s="50" t="str">
        <f t="shared" si="3"/>
        <v>III</v>
      </c>
      <c r="S43" s="50" t="str">
        <f t="shared" si="4"/>
        <v>MEJORABLE</v>
      </c>
      <c r="T43" s="50">
        <v>1</v>
      </c>
      <c r="U43" s="52" t="s">
        <v>391</v>
      </c>
      <c r="V43" s="50" t="s">
        <v>356</v>
      </c>
      <c r="W43" s="50" t="s">
        <v>415</v>
      </c>
      <c r="X43" s="50" t="s">
        <v>415</v>
      </c>
      <c r="Y43" s="50" t="s">
        <v>415</v>
      </c>
      <c r="Z43" s="50" t="s">
        <v>488</v>
      </c>
      <c r="AA43" s="50" t="s">
        <v>489</v>
      </c>
      <c r="AB43" s="56" t="s">
        <v>502</v>
      </c>
      <c r="AC43" s="79" t="s">
        <v>535</v>
      </c>
      <c r="AD43" s="80"/>
      <c r="AE43" s="80"/>
      <c r="AF43" s="81"/>
    </row>
    <row r="44" spans="1:32" ht="49.5" customHeight="1" x14ac:dyDescent="0.2">
      <c r="A44" s="87"/>
      <c r="B44" s="78"/>
      <c r="C44" s="78"/>
      <c r="D44" s="78" t="s">
        <v>209</v>
      </c>
      <c r="E44" s="78"/>
      <c r="F44" s="50" t="s">
        <v>244</v>
      </c>
      <c r="G44" s="50" t="s">
        <v>23</v>
      </c>
      <c r="H44" s="50" t="s">
        <v>316</v>
      </c>
      <c r="I44" s="50" t="s">
        <v>333</v>
      </c>
      <c r="J44" s="50" t="s">
        <v>333</v>
      </c>
      <c r="K44" s="50" t="s">
        <v>345</v>
      </c>
      <c r="L44" s="50">
        <v>2</v>
      </c>
      <c r="M44" s="50">
        <v>2</v>
      </c>
      <c r="N44" s="50">
        <f t="shared" si="0"/>
        <v>4</v>
      </c>
      <c r="O44" s="50" t="str">
        <f t="shared" si="1"/>
        <v>B</v>
      </c>
      <c r="P44" s="50">
        <v>25</v>
      </c>
      <c r="Q44" s="50">
        <f t="shared" si="2"/>
        <v>100</v>
      </c>
      <c r="R44" s="50" t="str">
        <f t="shared" si="3"/>
        <v>III</v>
      </c>
      <c r="S44" s="50" t="str">
        <f t="shared" si="4"/>
        <v>MEJORABLE</v>
      </c>
      <c r="T44" s="50">
        <v>1</v>
      </c>
      <c r="U44" s="50" t="s">
        <v>389</v>
      </c>
      <c r="V44" s="50" t="s">
        <v>356</v>
      </c>
      <c r="W44" s="50" t="s">
        <v>415</v>
      </c>
      <c r="X44" s="50" t="s">
        <v>415</v>
      </c>
      <c r="Y44" s="50" t="s">
        <v>415</v>
      </c>
      <c r="Z44" s="50" t="s">
        <v>415</v>
      </c>
      <c r="AA44" s="50" t="s">
        <v>483</v>
      </c>
      <c r="AB44" s="56" t="s">
        <v>502</v>
      </c>
      <c r="AC44" s="79" t="s">
        <v>535</v>
      </c>
      <c r="AD44" s="80"/>
      <c r="AE44" s="80"/>
      <c r="AF44" s="81"/>
    </row>
    <row r="45" spans="1:32" ht="54.75" customHeight="1" x14ac:dyDescent="0.2">
      <c r="A45" s="87"/>
      <c r="B45" s="78"/>
      <c r="C45" s="78"/>
      <c r="D45" s="78"/>
      <c r="E45" s="78" t="s">
        <v>203</v>
      </c>
      <c r="F45" s="50" t="s">
        <v>276</v>
      </c>
      <c r="G45" s="50" t="s">
        <v>246</v>
      </c>
      <c r="H45" s="50" t="s">
        <v>367</v>
      </c>
      <c r="I45" s="50" t="s">
        <v>333</v>
      </c>
      <c r="J45" s="50" t="s">
        <v>333</v>
      </c>
      <c r="K45" s="50" t="s">
        <v>333</v>
      </c>
      <c r="L45" s="50">
        <v>2</v>
      </c>
      <c r="M45" s="50">
        <v>4</v>
      </c>
      <c r="N45" s="50">
        <f t="shared" si="0"/>
        <v>8</v>
      </c>
      <c r="O45" s="50" t="str">
        <f t="shared" si="1"/>
        <v>M</v>
      </c>
      <c r="P45" s="50">
        <v>25</v>
      </c>
      <c r="Q45" s="50">
        <f t="shared" si="2"/>
        <v>200</v>
      </c>
      <c r="R45" s="50" t="str">
        <f t="shared" si="3"/>
        <v>II</v>
      </c>
      <c r="S45" s="50" t="str">
        <f t="shared" si="4"/>
        <v>ACEPTABLE CON CONTROL</v>
      </c>
      <c r="T45" s="50">
        <v>1</v>
      </c>
      <c r="U45" s="50" t="s">
        <v>384</v>
      </c>
      <c r="V45" s="50" t="s">
        <v>356</v>
      </c>
      <c r="W45" s="50" t="s">
        <v>415</v>
      </c>
      <c r="X45" s="50" t="s">
        <v>415</v>
      </c>
      <c r="Y45" s="50" t="s">
        <v>415</v>
      </c>
      <c r="Z45" s="50" t="s">
        <v>478</v>
      </c>
      <c r="AA45" s="50" t="s">
        <v>460</v>
      </c>
      <c r="AB45" s="56" t="s">
        <v>501</v>
      </c>
      <c r="AC45" s="79" t="s">
        <v>535</v>
      </c>
      <c r="AD45" s="80"/>
      <c r="AE45" s="80"/>
      <c r="AF45" s="81"/>
    </row>
    <row r="46" spans="1:32" ht="51" customHeight="1" x14ac:dyDescent="0.2">
      <c r="A46" s="87"/>
      <c r="B46" s="78"/>
      <c r="C46" s="78"/>
      <c r="D46" s="78" t="s">
        <v>217</v>
      </c>
      <c r="E46" s="78"/>
      <c r="F46" s="50" t="s">
        <v>277</v>
      </c>
      <c r="G46" s="50" t="s">
        <v>22</v>
      </c>
      <c r="H46" s="50" t="s">
        <v>311</v>
      </c>
      <c r="I46" s="50" t="s">
        <v>333</v>
      </c>
      <c r="J46" s="50" t="s">
        <v>333</v>
      </c>
      <c r="K46" s="50" t="s">
        <v>333</v>
      </c>
      <c r="L46" s="50">
        <v>2</v>
      </c>
      <c r="M46" s="50">
        <v>1</v>
      </c>
      <c r="N46" s="50">
        <f t="shared" si="0"/>
        <v>2</v>
      </c>
      <c r="O46" s="50" t="str">
        <f t="shared" si="1"/>
        <v>B</v>
      </c>
      <c r="P46" s="50">
        <v>10</v>
      </c>
      <c r="Q46" s="50">
        <f t="shared" si="2"/>
        <v>20</v>
      </c>
      <c r="R46" s="50" t="str">
        <f t="shared" si="3"/>
        <v>IV</v>
      </c>
      <c r="S46" s="50" t="str">
        <f t="shared" si="4"/>
        <v>SE ACEPTA</v>
      </c>
      <c r="T46" s="50">
        <v>1</v>
      </c>
      <c r="U46" s="50" t="s">
        <v>385</v>
      </c>
      <c r="V46" s="50" t="s">
        <v>356</v>
      </c>
      <c r="W46" s="50" t="s">
        <v>415</v>
      </c>
      <c r="X46" s="50" t="s">
        <v>415</v>
      </c>
      <c r="Y46" s="50" t="s">
        <v>415</v>
      </c>
      <c r="Z46" s="50" t="s">
        <v>415</v>
      </c>
      <c r="AA46" s="50" t="s">
        <v>466</v>
      </c>
      <c r="AB46" s="56" t="s">
        <v>503</v>
      </c>
      <c r="AC46" s="79" t="s">
        <v>535</v>
      </c>
      <c r="AD46" s="80"/>
      <c r="AE46" s="80"/>
      <c r="AF46" s="81"/>
    </row>
    <row r="47" spans="1:32" ht="52.5" customHeight="1" x14ac:dyDescent="0.2">
      <c r="A47" s="87"/>
      <c r="B47" s="78"/>
      <c r="C47" s="78"/>
      <c r="D47" s="78"/>
      <c r="E47" s="78"/>
      <c r="F47" s="50" t="s">
        <v>351</v>
      </c>
      <c r="G47" s="50" t="s">
        <v>246</v>
      </c>
      <c r="H47" s="50" t="s">
        <v>363</v>
      </c>
      <c r="I47" s="50" t="s">
        <v>333</v>
      </c>
      <c r="J47" s="50" t="s">
        <v>333</v>
      </c>
      <c r="K47" s="50" t="s">
        <v>333</v>
      </c>
      <c r="L47" s="50">
        <v>6</v>
      </c>
      <c r="M47" s="50">
        <v>3</v>
      </c>
      <c r="N47" s="50">
        <f t="shared" si="0"/>
        <v>18</v>
      </c>
      <c r="O47" s="50" t="str">
        <f t="shared" si="1"/>
        <v>A</v>
      </c>
      <c r="P47" s="50">
        <v>10</v>
      </c>
      <c r="Q47" s="50">
        <f t="shared" si="2"/>
        <v>180</v>
      </c>
      <c r="R47" s="50" t="str">
        <f t="shared" si="3"/>
        <v>II</v>
      </c>
      <c r="S47" s="50" t="str">
        <f t="shared" si="4"/>
        <v>ACEPTABLE CON CONTROL</v>
      </c>
      <c r="T47" s="50">
        <v>1</v>
      </c>
      <c r="U47" s="50" t="s">
        <v>384</v>
      </c>
      <c r="V47" s="50" t="s">
        <v>356</v>
      </c>
      <c r="W47" s="50" t="s">
        <v>415</v>
      </c>
      <c r="X47" s="50" t="s">
        <v>415</v>
      </c>
      <c r="Y47" s="50" t="s">
        <v>415</v>
      </c>
      <c r="Z47" s="50" t="s">
        <v>477</v>
      </c>
      <c r="AA47" s="50" t="s">
        <v>415</v>
      </c>
      <c r="AB47" s="56" t="s">
        <v>501</v>
      </c>
      <c r="AC47" s="79" t="s">
        <v>535</v>
      </c>
      <c r="AD47" s="80"/>
      <c r="AE47" s="80"/>
      <c r="AF47" s="81"/>
    </row>
    <row r="48" spans="1:32" ht="52.5" customHeight="1" x14ac:dyDescent="0.2">
      <c r="A48" s="87"/>
      <c r="B48" s="78"/>
      <c r="C48" s="78"/>
      <c r="D48" s="78"/>
      <c r="E48" s="78"/>
      <c r="F48" s="50" t="s">
        <v>357</v>
      </c>
      <c r="G48" s="50" t="s">
        <v>23</v>
      </c>
      <c r="H48" s="50" t="s">
        <v>366</v>
      </c>
      <c r="I48" s="50" t="s">
        <v>333</v>
      </c>
      <c r="J48" s="50" t="s">
        <v>333</v>
      </c>
      <c r="K48" s="50" t="s">
        <v>349</v>
      </c>
      <c r="L48" s="50">
        <v>2</v>
      </c>
      <c r="M48" s="50">
        <v>2</v>
      </c>
      <c r="N48" s="50">
        <f t="shared" si="0"/>
        <v>4</v>
      </c>
      <c r="O48" s="50" t="str">
        <f t="shared" si="1"/>
        <v>B</v>
      </c>
      <c r="P48" s="50">
        <v>25</v>
      </c>
      <c r="Q48" s="50">
        <f t="shared" si="2"/>
        <v>100</v>
      </c>
      <c r="R48" s="50" t="str">
        <f t="shared" si="3"/>
        <v>III</v>
      </c>
      <c r="S48" s="50" t="str">
        <f t="shared" si="4"/>
        <v>MEJORABLE</v>
      </c>
      <c r="T48" s="50">
        <v>1</v>
      </c>
      <c r="U48" s="50" t="s">
        <v>389</v>
      </c>
      <c r="V48" s="50" t="s">
        <v>356</v>
      </c>
      <c r="W48" s="50" t="s">
        <v>415</v>
      </c>
      <c r="X48" s="50" t="s">
        <v>415</v>
      </c>
      <c r="Y48" s="50" t="s">
        <v>415</v>
      </c>
      <c r="Z48" s="50" t="s">
        <v>476</v>
      </c>
      <c r="AA48" s="50" t="s">
        <v>475</v>
      </c>
      <c r="AB48" s="56" t="s">
        <v>502</v>
      </c>
      <c r="AC48" s="79" t="s">
        <v>535</v>
      </c>
      <c r="AD48" s="80"/>
      <c r="AE48" s="80"/>
      <c r="AF48" s="81"/>
    </row>
    <row r="49" spans="1:32" ht="55.5" customHeight="1" x14ac:dyDescent="0.2">
      <c r="A49" s="87"/>
      <c r="B49" s="78"/>
      <c r="C49" s="78"/>
      <c r="D49" s="78"/>
      <c r="E49" s="78"/>
      <c r="F49" s="50" t="s">
        <v>296</v>
      </c>
      <c r="G49" s="50" t="s">
        <v>269</v>
      </c>
      <c r="H49" s="50" t="s">
        <v>321</v>
      </c>
      <c r="I49" s="50" t="s">
        <v>333</v>
      </c>
      <c r="J49" s="50" t="s">
        <v>333</v>
      </c>
      <c r="K49" s="50" t="s">
        <v>333</v>
      </c>
      <c r="L49" s="50">
        <v>2</v>
      </c>
      <c r="M49" s="50">
        <v>3</v>
      </c>
      <c r="N49" s="50">
        <f t="shared" si="0"/>
        <v>6</v>
      </c>
      <c r="O49" s="50" t="str">
        <f t="shared" si="1"/>
        <v>M</v>
      </c>
      <c r="P49" s="50">
        <v>25</v>
      </c>
      <c r="Q49" s="50">
        <f t="shared" si="2"/>
        <v>150</v>
      </c>
      <c r="R49" s="50" t="str">
        <f t="shared" si="3"/>
        <v>II</v>
      </c>
      <c r="S49" s="50" t="str">
        <f t="shared" si="4"/>
        <v>ACEPTABLE CON CONTROL</v>
      </c>
      <c r="T49" s="50">
        <v>1</v>
      </c>
      <c r="U49" s="50" t="s">
        <v>384</v>
      </c>
      <c r="V49" s="50" t="s">
        <v>356</v>
      </c>
      <c r="W49" s="50" t="s">
        <v>415</v>
      </c>
      <c r="X49" s="50" t="s">
        <v>415</v>
      </c>
      <c r="Y49" s="50" t="s">
        <v>415</v>
      </c>
      <c r="Z49" s="50" t="s">
        <v>474</v>
      </c>
      <c r="AA49" s="50" t="s">
        <v>473</v>
      </c>
      <c r="AB49" s="56" t="s">
        <v>501</v>
      </c>
      <c r="AC49" s="79" t="s">
        <v>535</v>
      </c>
      <c r="AD49" s="80"/>
      <c r="AE49" s="80"/>
      <c r="AF49" s="81"/>
    </row>
    <row r="50" spans="1:32" ht="38.25" customHeight="1" x14ac:dyDescent="0.2">
      <c r="A50" s="87"/>
      <c r="B50" s="78"/>
      <c r="C50" s="78" t="s">
        <v>211</v>
      </c>
      <c r="D50" s="78"/>
      <c r="E50" s="50" t="s">
        <v>203</v>
      </c>
      <c r="F50" s="50" t="s">
        <v>266</v>
      </c>
      <c r="G50" s="50" t="s">
        <v>267</v>
      </c>
      <c r="H50" s="50" t="s">
        <v>319</v>
      </c>
      <c r="I50" s="50" t="s">
        <v>333</v>
      </c>
      <c r="J50" s="50" t="s">
        <v>340</v>
      </c>
      <c r="K50" s="50" t="s">
        <v>333</v>
      </c>
      <c r="L50" s="50">
        <v>2</v>
      </c>
      <c r="M50" s="50">
        <v>1</v>
      </c>
      <c r="N50" s="50">
        <f t="shared" si="0"/>
        <v>2</v>
      </c>
      <c r="O50" s="50" t="str">
        <f t="shared" si="1"/>
        <v>B</v>
      </c>
      <c r="P50" s="50">
        <v>60</v>
      </c>
      <c r="Q50" s="50">
        <f t="shared" si="2"/>
        <v>120</v>
      </c>
      <c r="R50" s="50" t="str">
        <f t="shared" si="3"/>
        <v>III</v>
      </c>
      <c r="S50" s="50" t="str">
        <f t="shared" si="4"/>
        <v>MEJORABLE</v>
      </c>
      <c r="T50" s="50">
        <v>1</v>
      </c>
      <c r="U50" s="52" t="s">
        <v>381</v>
      </c>
      <c r="V50" s="50" t="s">
        <v>356</v>
      </c>
      <c r="W50" s="50" t="s">
        <v>472</v>
      </c>
      <c r="X50" s="50" t="s">
        <v>415</v>
      </c>
      <c r="Y50" s="50" t="s">
        <v>415</v>
      </c>
      <c r="Z50" s="50" t="s">
        <v>453</v>
      </c>
      <c r="AA50" s="50" t="s">
        <v>454</v>
      </c>
      <c r="AB50" s="56" t="s">
        <v>502</v>
      </c>
      <c r="AC50" s="79" t="s">
        <v>535</v>
      </c>
      <c r="AD50" s="80"/>
      <c r="AE50" s="80"/>
      <c r="AF50" s="81"/>
    </row>
    <row r="51" spans="1:32" ht="73.5" customHeight="1" x14ac:dyDescent="0.2">
      <c r="A51" s="87"/>
      <c r="B51" s="78"/>
      <c r="C51" s="78"/>
      <c r="D51" s="50" t="s">
        <v>210</v>
      </c>
      <c r="E51" s="50" t="s">
        <v>203</v>
      </c>
      <c r="F51" s="50" t="s">
        <v>255</v>
      </c>
      <c r="G51" s="50" t="s">
        <v>271</v>
      </c>
      <c r="H51" s="50" t="s">
        <v>323</v>
      </c>
      <c r="I51" s="50" t="s">
        <v>333</v>
      </c>
      <c r="J51" s="50" t="s">
        <v>333</v>
      </c>
      <c r="K51" s="50" t="s">
        <v>341</v>
      </c>
      <c r="L51" s="50">
        <v>2</v>
      </c>
      <c r="M51" s="50">
        <v>1</v>
      </c>
      <c r="N51" s="50">
        <f t="shared" si="0"/>
        <v>2</v>
      </c>
      <c r="O51" s="50" t="str">
        <f t="shared" si="1"/>
        <v>B</v>
      </c>
      <c r="P51" s="50">
        <v>25</v>
      </c>
      <c r="Q51" s="50">
        <f t="shared" si="2"/>
        <v>50</v>
      </c>
      <c r="R51" s="50" t="str">
        <f t="shared" si="3"/>
        <v>III</v>
      </c>
      <c r="S51" s="50" t="str">
        <f t="shared" si="4"/>
        <v>MEJORABLE</v>
      </c>
      <c r="T51" s="50">
        <v>1</v>
      </c>
      <c r="U51" s="52" t="s">
        <v>391</v>
      </c>
      <c r="V51" s="50" t="s">
        <v>356</v>
      </c>
      <c r="W51" s="50" t="s">
        <v>472</v>
      </c>
      <c r="X51" s="50" t="s">
        <v>415</v>
      </c>
      <c r="Y51" s="50" t="s">
        <v>415</v>
      </c>
      <c r="Z51" s="50" t="s">
        <v>463</v>
      </c>
      <c r="AA51" s="50" t="s">
        <v>471</v>
      </c>
      <c r="AB51" s="56" t="s">
        <v>502</v>
      </c>
      <c r="AC51" s="79" t="s">
        <v>535</v>
      </c>
      <c r="AD51" s="80"/>
      <c r="AE51" s="80"/>
      <c r="AF51" s="81"/>
    </row>
    <row r="52" spans="1:32" ht="55.5" customHeight="1" x14ac:dyDescent="0.2">
      <c r="A52" s="87"/>
      <c r="B52" s="78" t="s">
        <v>545</v>
      </c>
      <c r="C52" s="78" t="s">
        <v>186</v>
      </c>
      <c r="D52" s="50" t="s">
        <v>212</v>
      </c>
      <c r="E52" s="78" t="s">
        <v>109</v>
      </c>
      <c r="F52" s="50" t="s">
        <v>272</v>
      </c>
      <c r="G52" s="50" t="s">
        <v>21</v>
      </c>
      <c r="H52" s="50" t="s">
        <v>322</v>
      </c>
      <c r="I52" s="50" t="s">
        <v>333</v>
      </c>
      <c r="J52" s="50" t="s">
        <v>346</v>
      </c>
      <c r="K52" s="50" t="s">
        <v>333</v>
      </c>
      <c r="L52" s="50">
        <v>0</v>
      </c>
      <c r="M52" s="50">
        <v>1</v>
      </c>
      <c r="N52" s="50">
        <f t="shared" si="0"/>
        <v>0</v>
      </c>
      <c r="O52" s="50" t="s">
        <v>492</v>
      </c>
      <c r="P52" s="50">
        <v>10</v>
      </c>
      <c r="Q52" s="50">
        <f t="shared" si="2"/>
        <v>0</v>
      </c>
      <c r="R52" s="50" t="str">
        <f t="shared" si="3"/>
        <v>IV</v>
      </c>
      <c r="S52" s="50" t="str">
        <f t="shared" si="4"/>
        <v>SE ACEPTA</v>
      </c>
      <c r="T52" s="50">
        <v>1</v>
      </c>
      <c r="U52" s="50" t="s">
        <v>387</v>
      </c>
      <c r="V52" s="50" t="s">
        <v>356</v>
      </c>
      <c r="W52" s="50" t="s">
        <v>415</v>
      </c>
      <c r="X52" s="50" t="s">
        <v>415</v>
      </c>
      <c r="Y52" s="50" t="s">
        <v>470</v>
      </c>
      <c r="Z52" s="50" t="s">
        <v>415</v>
      </c>
      <c r="AA52" s="50" t="s">
        <v>415</v>
      </c>
      <c r="AB52" s="56" t="s">
        <v>503</v>
      </c>
      <c r="AC52" s="79" t="s">
        <v>535</v>
      </c>
      <c r="AD52" s="80"/>
      <c r="AE52" s="80"/>
      <c r="AF52" s="81"/>
    </row>
    <row r="53" spans="1:32" ht="57.75" customHeight="1" x14ac:dyDescent="0.2">
      <c r="A53" s="87"/>
      <c r="B53" s="85"/>
      <c r="C53" s="78"/>
      <c r="D53" s="78" t="s">
        <v>214</v>
      </c>
      <c r="E53" s="78"/>
      <c r="F53" s="50" t="s">
        <v>264</v>
      </c>
      <c r="G53" s="50" t="s">
        <v>246</v>
      </c>
      <c r="H53" s="50" t="s">
        <v>312</v>
      </c>
      <c r="I53" s="50" t="s">
        <v>333</v>
      </c>
      <c r="J53" s="50" t="s">
        <v>339</v>
      </c>
      <c r="K53" s="50" t="s">
        <v>333</v>
      </c>
      <c r="L53" s="50">
        <v>2</v>
      </c>
      <c r="M53" s="50">
        <v>2</v>
      </c>
      <c r="N53" s="50">
        <f t="shared" si="0"/>
        <v>4</v>
      </c>
      <c r="O53" s="50" t="str">
        <f t="shared" si="1"/>
        <v>B</v>
      </c>
      <c r="P53" s="50">
        <v>25</v>
      </c>
      <c r="Q53" s="50">
        <f t="shared" si="2"/>
        <v>100</v>
      </c>
      <c r="R53" s="50" t="str">
        <f t="shared" si="3"/>
        <v>III</v>
      </c>
      <c r="S53" s="50" t="str">
        <f t="shared" si="4"/>
        <v>MEJORABLE</v>
      </c>
      <c r="T53" s="50">
        <v>1</v>
      </c>
      <c r="U53" s="50" t="s">
        <v>384</v>
      </c>
      <c r="V53" s="50" t="s">
        <v>356</v>
      </c>
      <c r="W53" s="50" t="s">
        <v>415</v>
      </c>
      <c r="X53" s="50" t="s">
        <v>415</v>
      </c>
      <c r="Y53" s="50" t="s">
        <v>415</v>
      </c>
      <c r="Z53" s="50" t="s">
        <v>469</v>
      </c>
      <c r="AA53" s="50" t="s">
        <v>423</v>
      </c>
      <c r="AB53" s="56" t="s">
        <v>502</v>
      </c>
      <c r="AC53" s="79" t="s">
        <v>535</v>
      </c>
      <c r="AD53" s="80"/>
      <c r="AE53" s="80"/>
      <c r="AF53" s="81"/>
    </row>
    <row r="54" spans="1:32" ht="48" customHeight="1" x14ac:dyDescent="0.2">
      <c r="A54" s="87"/>
      <c r="B54" s="85"/>
      <c r="C54" s="78"/>
      <c r="D54" s="78"/>
      <c r="E54" s="50" t="s">
        <v>109</v>
      </c>
      <c r="F54" s="50" t="s">
        <v>350</v>
      </c>
      <c r="G54" s="50" t="s">
        <v>21</v>
      </c>
      <c r="H54" s="50" t="s">
        <v>324</v>
      </c>
      <c r="I54" s="50" t="s">
        <v>333</v>
      </c>
      <c r="J54" s="50" t="s">
        <v>333</v>
      </c>
      <c r="K54" s="50" t="s">
        <v>347</v>
      </c>
      <c r="L54" s="50">
        <v>2</v>
      </c>
      <c r="M54" s="50">
        <v>1</v>
      </c>
      <c r="N54" s="50">
        <f t="shared" si="0"/>
        <v>2</v>
      </c>
      <c r="O54" s="50" t="str">
        <f t="shared" si="1"/>
        <v>B</v>
      </c>
      <c r="P54" s="50">
        <v>25</v>
      </c>
      <c r="Q54" s="50">
        <f t="shared" si="2"/>
        <v>50</v>
      </c>
      <c r="R54" s="50" t="str">
        <f t="shared" si="3"/>
        <v>III</v>
      </c>
      <c r="S54" s="50" t="str">
        <f t="shared" si="4"/>
        <v>MEJORABLE</v>
      </c>
      <c r="T54" s="50">
        <v>1</v>
      </c>
      <c r="U54" s="50" t="s">
        <v>386</v>
      </c>
      <c r="V54" s="50" t="s">
        <v>356</v>
      </c>
      <c r="W54" s="50" t="s">
        <v>415</v>
      </c>
      <c r="X54" s="50" t="s">
        <v>468</v>
      </c>
      <c r="Y54" s="50" t="s">
        <v>415</v>
      </c>
      <c r="Z54" s="50" t="s">
        <v>415</v>
      </c>
      <c r="AA54" s="50" t="s">
        <v>415</v>
      </c>
      <c r="AB54" s="56" t="s">
        <v>502</v>
      </c>
      <c r="AC54" s="79" t="s">
        <v>535</v>
      </c>
      <c r="AD54" s="80"/>
      <c r="AE54" s="80"/>
      <c r="AF54" s="81"/>
    </row>
    <row r="55" spans="1:32" ht="59.25" customHeight="1" x14ac:dyDescent="0.2">
      <c r="A55" s="87"/>
      <c r="B55" s="85"/>
      <c r="C55" s="78"/>
      <c r="D55" s="50" t="s">
        <v>215</v>
      </c>
      <c r="E55" s="50" t="s">
        <v>203</v>
      </c>
      <c r="F55" s="50" t="s">
        <v>255</v>
      </c>
      <c r="G55" s="50" t="s">
        <v>256</v>
      </c>
      <c r="H55" s="50" t="s">
        <v>323</v>
      </c>
      <c r="I55" s="50" t="s">
        <v>333</v>
      </c>
      <c r="J55" s="50" t="s">
        <v>333</v>
      </c>
      <c r="K55" s="50" t="s">
        <v>347</v>
      </c>
      <c r="L55" s="50">
        <v>2</v>
      </c>
      <c r="M55" s="50">
        <v>1</v>
      </c>
      <c r="N55" s="50">
        <f t="shared" si="0"/>
        <v>2</v>
      </c>
      <c r="O55" s="50" t="str">
        <f t="shared" si="1"/>
        <v>B</v>
      </c>
      <c r="P55" s="50">
        <v>10</v>
      </c>
      <c r="Q55" s="50">
        <f t="shared" si="2"/>
        <v>20</v>
      </c>
      <c r="R55" s="50" t="str">
        <f t="shared" si="3"/>
        <v>IV</v>
      </c>
      <c r="S55" s="50" t="str">
        <f t="shared" si="4"/>
        <v>SE ACEPTA</v>
      </c>
      <c r="T55" s="50">
        <v>1</v>
      </c>
      <c r="U55" s="52" t="s">
        <v>391</v>
      </c>
      <c r="V55" s="50" t="s">
        <v>356</v>
      </c>
      <c r="W55" s="50" t="s">
        <v>415</v>
      </c>
      <c r="X55" s="50" t="s">
        <v>415</v>
      </c>
      <c r="Y55" s="50" t="s">
        <v>415</v>
      </c>
      <c r="Z55" s="50" t="s">
        <v>415</v>
      </c>
      <c r="AA55" s="50" t="s">
        <v>467</v>
      </c>
      <c r="AB55" s="56" t="s">
        <v>503</v>
      </c>
      <c r="AC55" s="79" t="s">
        <v>535</v>
      </c>
      <c r="AD55" s="80"/>
      <c r="AE55" s="80"/>
      <c r="AF55" s="81"/>
    </row>
    <row r="56" spans="1:32" ht="27" hidden="1" customHeight="1" x14ac:dyDescent="0.2">
      <c r="A56" s="70"/>
      <c r="B56" s="50"/>
      <c r="C56" s="50"/>
      <c r="D56" s="50" t="s">
        <v>216</v>
      </c>
      <c r="E56" s="50" t="s">
        <v>109</v>
      </c>
      <c r="F56" s="50" t="s">
        <v>259</v>
      </c>
      <c r="G56" s="50" t="s">
        <v>242</v>
      </c>
      <c r="H56" s="50" t="s">
        <v>325</v>
      </c>
      <c r="I56" s="50" t="s">
        <v>333</v>
      </c>
      <c r="J56" s="50" t="s">
        <v>333</v>
      </c>
      <c r="K56" s="50" t="s">
        <v>333</v>
      </c>
      <c r="L56" s="50">
        <v>0</v>
      </c>
      <c r="M56" s="50">
        <v>2</v>
      </c>
      <c r="N56" s="50">
        <f t="shared" ref="N56:N85" si="5">+L56*M56</f>
        <v>0</v>
      </c>
      <c r="O56" s="50" t="s">
        <v>492</v>
      </c>
      <c r="P56" s="50">
        <v>25</v>
      </c>
      <c r="Q56" s="50">
        <f t="shared" ref="Q56:Q85" si="6">+N56*P56</f>
        <v>0</v>
      </c>
      <c r="R56" s="50" t="str">
        <f t="shared" ref="R56:R85" si="7">IF(AND(Q56&lt;=4000,Q56&gt;=600), "I",IF(AND(Q56&lt;=500,Q56&gt;=150), "II",IF(AND(Q56&lt;=120,Q56&gt;=40), "III",IF(AND(Q56&lt;=20), "IV"," "))))</f>
        <v>IV</v>
      </c>
      <c r="S56" s="50" t="str">
        <f t="shared" ref="S56:S85" si="8">IF(AND(R56="I"), "NO ACEPTABLE",IF(AND(R56="II"), "ACEPTABLE CON CONTROL",IF(AND(R56="III"), "MEJORABLE",IF(AND(R56="IV"), "SE ACEPTA"," "))))</f>
        <v>SE ACEPTA</v>
      </c>
      <c r="T56" s="50">
        <v>1</v>
      </c>
      <c r="U56" s="50" t="s">
        <v>382</v>
      </c>
      <c r="V56" s="50" t="s">
        <v>356</v>
      </c>
      <c r="W56" s="50" t="s">
        <v>415</v>
      </c>
      <c r="X56" s="50" t="s">
        <v>415</v>
      </c>
      <c r="Y56" s="50" t="s">
        <v>415</v>
      </c>
      <c r="Z56" s="50" t="s">
        <v>396</v>
      </c>
      <c r="AA56" s="50" t="s">
        <v>415</v>
      </c>
      <c r="AB56" s="56" t="s">
        <v>503</v>
      </c>
      <c r="AC56" s="77" t="s">
        <v>535</v>
      </c>
      <c r="AD56" s="77"/>
      <c r="AE56" s="77"/>
      <c r="AF56" s="77"/>
    </row>
    <row r="57" spans="1:32" ht="48.75" customHeight="1" x14ac:dyDescent="0.2">
      <c r="A57" s="87" t="s">
        <v>113</v>
      </c>
      <c r="B57" s="78" t="s">
        <v>75</v>
      </c>
      <c r="C57" s="78" t="s">
        <v>204</v>
      </c>
      <c r="D57" s="50"/>
      <c r="E57" s="78" t="s">
        <v>109</v>
      </c>
      <c r="F57" s="50" t="s">
        <v>273</v>
      </c>
      <c r="G57" s="50" t="s">
        <v>246</v>
      </c>
      <c r="H57" s="50" t="s">
        <v>326</v>
      </c>
      <c r="I57" s="50" t="s">
        <v>333</v>
      </c>
      <c r="J57" s="50" t="s">
        <v>335</v>
      </c>
      <c r="K57" s="50" t="s">
        <v>337</v>
      </c>
      <c r="L57" s="50">
        <v>0</v>
      </c>
      <c r="M57" s="50">
        <v>1</v>
      </c>
      <c r="N57" s="50">
        <f t="shared" si="5"/>
        <v>0</v>
      </c>
      <c r="O57" s="50" t="s">
        <v>492</v>
      </c>
      <c r="P57" s="50">
        <v>10</v>
      </c>
      <c r="Q57" s="50">
        <f t="shared" si="6"/>
        <v>0</v>
      </c>
      <c r="R57" s="50" t="str">
        <f t="shared" si="7"/>
        <v>IV</v>
      </c>
      <c r="S57" s="50" t="str">
        <f t="shared" si="8"/>
        <v>SE ACEPTA</v>
      </c>
      <c r="T57" s="50">
        <v>1</v>
      </c>
      <c r="U57" s="50" t="s">
        <v>389</v>
      </c>
      <c r="V57" s="50" t="s">
        <v>356</v>
      </c>
      <c r="W57" s="50" t="s">
        <v>415</v>
      </c>
      <c r="X57" s="50" t="s">
        <v>415</v>
      </c>
      <c r="Y57" s="50" t="s">
        <v>437</v>
      </c>
      <c r="Z57" s="50" t="s">
        <v>415</v>
      </c>
      <c r="AA57" s="50" t="s">
        <v>415</v>
      </c>
      <c r="AB57" s="56" t="s">
        <v>503</v>
      </c>
      <c r="AC57" s="77" t="s">
        <v>535</v>
      </c>
      <c r="AD57" s="77"/>
      <c r="AE57" s="77"/>
      <c r="AF57" s="77"/>
    </row>
    <row r="58" spans="1:32" ht="38.25" x14ac:dyDescent="0.2">
      <c r="A58" s="87"/>
      <c r="B58" s="78"/>
      <c r="C58" s="78"/>
      <c r="D58" s="50" t="s">
        <v>213</v>
      </c>
      <c r="E58" s="78"/>
      <c r="F58" s="50" t="s">
        <v>353</v>
      </c>
      <c r="G58" s="50" t="s">
        <v>246</v>
      </c>
      <c r="H58" s="50" t="s">
        <v>367</v>
      </c>
      <c r="I58" s="50" t="s">
        <v>333</v>
      </c>
      <c r="J58" s="50" t="s">
        <v>333</v>
      </c>
      <c r="K58" s="50" t="s">
        <v>333</v>
      </c>
      <c r="L58" s="50">
        <v>2</v>
      </c>
      <c r="M58" s="50">
        <v>2</v>
      </c>
      <c r="N58" s="50">
        <f t="shared" si="5"/>
        <v>4</v>
      </c>
      <c r="O58" s="50" t="str">
        <f t="shared" ref="O58:O84" si="9">IF(AND(N58&lt;=40,N58&gt;=24), "MA",IF(AND(N58&lt;=20,N58&gt;=10), "A",IF(AND(N58&lt;=8,N58&gt;=6), "M",IF(AND(N58&lt;=4,N58&gt;=2), "B"," "))))</f>
        <v>B</v>
      </c>
      <c r="P58" s="50">
        <v>25</v>
      </c>
      <c r="Q58" s="50">
        <f t="shared" si="6"/>
        <v>100</v>
      </c>
      <c r="R58" s="50" t="str">
        <f t="shared" si="7"/>
        <v>III</v>
      </c>
      <c r="S58" s="50" t="str">
        <f t="shared" si="8"/>
        <v>MEJORABLE</v>
      </c>
      <c r="T58" s="50">
        <v>1</v>
      </c>
      <c r="U58" s="50" t="s">
        <v>384</v>
      </c>
      <c r="V58" s="50" t="s">
        <v>356</v>
      </c>
      <c r="W58" s="50" t="s">
        <v>415</v>
      </c>
      <c r="X58" s="50" t="s">
        <v>415</v>
      </c>
      <c r="Y58" s="50" t="s">
        <v>442</v>
      </c>
      <c r="Z58" s="50" t="s">
        <v>417</v>
      </c>
      <c r="AA58" s="50" t="s">
        <v>415</v>
      </c>
      <c r="AB58" s="56" t="s">
        <v>502</v>
      </c>
      <c r="AC58" s="77" t="s">
        <v>535</v>
      </c>
      <c r="AD58" s="77"/>
      <c r="AE58" s="77"/>
      <c r="AF58" s="77"/>
    </row>
    <row r="59" spans="1:32" ht="53.25" customHeight="1" x14ac:dyDescent="0.2">
      <c r="A59" s="87"/>
      <c r="B59" s="78"/>
      <c r="C59" s="78"/>
      <c r="D59" s="78" t="s">
        <v>231</v>
      </c>
      <c r="E59" s="78"/>
      <c r="F59" s="50" t="s">
        <v>250</v>
      </c>
      <c r="G59" s="50" t="s">
        <v>242</v>
      </c>
      <c r="H59" s="50" t="s">
        <v>329</v>
      </c>
      <c r="I59" s="50" t="s">
        <v>333</v>
      </c>
      <c r="J59" s="50" t="s">
        <v>333</v>
      </c>
      <c r="K59" s="50" t="s">
        <v>333</v>
      </c>
      <c r="L59" s="50">
        <v>2</v>
      </c>
      <c r="M59" s="50">
        <v>2</v>
      </c>
      <c r="N59" s="50">
        <f t="shared" si="5"/>
        <v>4</v>
      </c>
      <c r="O59" s="50" t="str">
        <f t="shared" si="9"/>
        <v>B</v>
      </c>
      <c r="P59" s="50">
        <v>25</v>
      </c>
      <c r="Q59" s="50">
        <f t="shared" si="6"/>
        <v>100</v>
      </c>
      <c r="R59" s="50" t="str">
        <f t="shared" si="7"/>
        <v>III</v>
      </c>
      <c r="S59" s="50" t="str">
        <f t="shared" si="8"/>
        <v>MEJORABLE</v>
      </c>
      <c r="T59" s="50">
        <v>1</v>
      </c>
      <c r="U59" s="50" t="s">
        <v>373</v>
      </c>
      <c r="V59" s="50" t="s">
        <v>356</v>
      </c>
      <c r="W59" s="50" t="s">
        <v>455</v>
      </c>
      <c r="X59" s="50" t="s">
        <v>415</v>
      </c>
      <c r="Y59" s="50" t="s">
        <v>415</v>
      </c>
      <c r="Z59" s="50" t="s">
        <v>415</v>
      </c>
      <c r="AA59" s="50" t="s">
        <v>415</v>
      </c>
      <c r="AB59" s="56" t="s">
        <v>502</v>
      </c>
      <c r="AC59" s="77" t="s">
        <v>535</v>
      </c>
      <c r="AD59" s="77"/>
      <c r="AE59" s="77"/>
      <c r="AF59" s="77"/>
    </row>
    <row r="60" spans="1:32" ht="81.75" customHeight="1" x14ac:dyDescent="0.2">
      <c r="A60" s="87"/>
      <c r="B60" s="78" t="s">
        <v>194</v>
      </c>
      <c r="C60" s="78" t="s">
        <v>230</v>
      </c>
      <c r="D60" s="78"/>
      <c r="E60" s="78" t="s">
        <v>109</v>
      </c>
      <c r="F60" s="50" t="s">
        <v>305</v>
      </c>
      <c r="G60" s="50" t="s">
        <v>22</v>
      </c>
      <c r="H60" s="50" t="s">
        <v>327</v>
      </c>
      <c r="I60" s="50" t="s">
        <v>333</v>
      </c>
      <c r="J60" s="50" t="s">
        <v>333</v>
      </c>
      <c r="K60" s="50" t="s">
        <v>333</v>
      </c>
      <c r="L60" s="50">
        <v>2</v>
      </c>
      <c r="M60" s="50">
        <v>2</v>
      </c>
      <c r="N60" s="50">
        <f t="shared" si="5"/>
        <v>4</v>
      </c>
      <c r="O60" s="50" t="str">
        <f t="shared" si="9"/>
        <v>B</v>
      </c>
      <c r="P60" s="50">
        <v>10</v>
      </c>
      <c r="Q60" s="50">
        <f t="shared" si="6"/>
        <v>40</v>
      </c>
      <c r="R60" s="50" t="str">
        <f t="shared" si="7"/>
        <v>III</v>
      </c>
      <c r="S60" s="50" t="str">
        <f t="shared" si="8"/>
        <v>MEJORABLE</v>
      </c>
      <c r="T60" s="50">
        <v>1</v>
      </c>
      <c r="U60" s="50" t="s">
        <v>374</v>
      </c>
      <c r="V60" s="50" t="s">
        <v>356</v>
      </c>
      <c r="W60" s="50" t="s">
        <v>441</v>
      </c>
      <c r="X60" s="50" t="s">
        <v>415</v>
      </c>
      <c r="Y60" s="50" t="s">
        <v>440</v>
      </c>
      <c r="Z60" s="50" t="s">
        <v>415</v>
      </c>
      <c r="AA60" s="50" t="s">
        <v>415</v>
      </c>
      <c r="AB60" s="56" t="s">
        <v>502</v>
      </c>
      <c r="AC60" s="77" t="s">
        <v>535</v>
      </c>
      <c r="AD60" s="77"/>
      <c r="AE60" s="77"/>
      <c r="AF60" s="77"/>
    </row>
    <row r="61" spans="1:32" ht="50.25" customHeight="1" x14ac:dyDescent="0.2">
      <c r="A61" s="87"/>
      <c r="B61" s="78"/>
      <c r="C61" s="78"/>
      <c r="D61" s="78"/>
      <c r="E61" s="78"/>
      <c r="F61" s="50" t="s">
        <v>291</v>
      </c>
      <c r="G61" s="50" t="s">
        <v>246</v>
      </c>
      <c r="H61" s="50" t="s">
        <v>328</v>
      </c>
      <c r="I61" s="50" t="s">
        <v>333</v>
      </c>
      <c r="J61" s="50" t="s">
        <v>333</v>
      </c>
      <c r="K61" s="50" t="s">
        <v>333</v>
      </c>
      <c r="L61" s="50">
        <v>2</v>
      </c>
      <c r="M61" s="50">
        <v>2</v>
      </c>
      <c r="N61" s="50">
        <f t="shared" si="5"/>
        <v>4</v>
      </c>
      <c r="O61" s="50" t="str">
        <f t="shared" si="9"/>
        <v>B</v>
      </c>
      <c r="P61" s="50">
        <v>25</v>
      </c>
      <c r="Q61" s="50">
        <f t="shared" si="6"/>
        <v>100</v>
      </c>
      <c r="R61" s="50" t="str">
        <f t="shared" si="7"/>
        <v>III</v>
      </c>
      <c r="S61" s="50" t="str">
        <f t="shared" si="8"/>
        <v>MEJORABLE</v>
      </c>
      <c r="T61" s="50">
        <v>1</v>
      </c>
      <c r="U61" s="50" t="s">
        <v>384</v>
      </c>
      <c r="V61" s="50" t="s">
        <v>356</v>
      </c>
      <c r="W61" s="50" t="s">
        <v>415</v>
      </c>
      <c r="X61" s="50" t="s">
        <v>415</v>
      </c>
      <c r="Y61" s="50" t="s">
        <v>438</v>
      </c>
      <c r="Z61" s="50" t="s">
        <v>415</v>
      </c>
      <c r="AA61" s="50" t="s">
        <v>439</v>
      </c>
      <c r="AB61" s="56" t="s">
        <v>502</v>
      </c>
      <c r="AC61" s="77" t="s">
        <v>535</v>
      </c>
      <c r="AD61" s="77"/>
      <c r="AE61" s="77"/>
      <c r="AF61" s="77"/>
    </row>
    <row r="62" spans="1:32" ht="73.5" customHeight="1" x14ac:dyDescent="0.2">
      <c r="A62" s="87"/>
      <c r="B62" s="78"/>
      <c r="C62" s="78"/>
      <c r="D62" s="78" t="s">
        <v>232</v>
      </c>
      <c r="E62" s="78"/>
      <c r="F62" s="50" t="s">
        <v>354</v>
      </c>
      <c r="G62" s="50" t="s">
        <v>23</v>
      </c>
      <c r="H62" s="50" t="s">
        <v>368</v>
      </c>
      <c r="I62" s="50" t="s">
        <v>333</v>
      </c>
      <c r="J62" s="50" t="s">
        <v>333</v>
      </c>
      <c r="K62" s="50" t="s">
        <v>349</v>
      </c>
      <c r="L62" s="50">
        <v>2</v>
      </c>
      <c r="M62" s="50">
        <v>2</v>
      </c>
      <c r="N62" s="50">
        <f t="shared" si="5"/>
        <v>4</v>
      </c>
      <c r="O62" s="50" t="str">
        <f t="shared" si="9"/>
        <v>B</v>
      </c>
      <c r="P62" s="50">
        <v>25</v>
      </c>
      <c r="Q62" s="50">
        <f t="shared" si="6"/>
        <v>100</v>
      </c>
      <c r="R62" s="50" t="str">
        <f t="shared" si="7"/>
        <v>III</v>
      </c>
      <c r="S62" s="50" t="str">
        <f t="shared" si="8"/>
        <v>MEJORABLE</v>
      </c>
      <c r="T62" s="50">
        <v>1</v>
      </c>
      <c r="U62" s="50" t="s">
        <v>378</v>
      </c>
      <c r="V62" s="50" t="s">
        <v>356</v>
      </c>
      <c r="W62" s="50" t="s">
        <v>415</v>
      </c>
      <c r="X62" s="50" t="s">
        <v>458</v>
      </c>
      <c r="Y62" s="50" t="s">
        <v>415</v>
      </c>
      <c r="Z62" s="50" t="s">
        <v>415</v>
      </c>
      <c r="AA62" s="50" t="s">
        <v>456</v>
      </c>
      <c r="AB62" s="56" t="s">
        <v>502</v>
      </c>
      <c r="AC62" s="77" t="s">
        <v>535</v>
      </c>
      <c r="AD62" s="77"/>
      <c r="AE62" s="77"/>
      <c r="AF62" s="77"/>
    </row>
    <row r="63" spans="1:32" ht="42.75" customHeight="1" x14ac:dyDescent="0.2">
      <c r="A63" s="87"/>
      <c r="B63" s="78"/>
      <c r="C63" s="78"/>
      <c r="D63" s="78"/>
      <c r="E63" s="78"/>
      <c r="F63" s="50" t="s">
        <v>273</v>
      </c>
      <c r="G63" s="50" t="s">
        <v>246</v>
      </c>
      <c r="H63" s="50" t="s">
        <v>326</v>
      </c>
      <c r="I63" s="50" t="s">
        <v>333</v>
      </c>
      <c r="J63" s="50" t="s">
        <v>335</v>
      </c>
      <c r="K63" s="50" t="s">
        <v>337</v>
      </c>
      <c r="L63" s="50">
        <v>0</v>
      </c>
      <c r="M63" s="50">
        <v>2</v>
      </c>
      <c r="N63" s="50">
        <f t="shared" si="5"/>
        <v>0</v>
      </c>
      <c r="O63" s="50" t="s">
        <v>492</v>
      </c>
      <c r="P63" s="50">
        <v>25</v>
      </c>
      <c r="Q63" s="50">
        <f t="shared" si="6"/>
        <v>0</v>
      </c>
      <c r="R63" s="50" t="str">
        <f t="shared" si="7"/>
        <v>IV</v>
      </c>
      <c r="S63" s="50" t="str">
        <f t="shared" si="8"/>
        <v>SE ACEPTA</v>
      </c>
      <c r="T63" s="50">
        <v>1</v>
      </c>
      <c r="U63" s="50" t="s">
        <v>389</v>
      </c>
      <c r="V63" s="50" t="s">
        <v>356</v>
      </c>
      <c r="W63" s="50" t="s">
        <v>415</v>
      </c>
      <c r="X63" s="50" t="s">
        <v>415</v>
      </c>
      <c r="Y63" s="50" t="s">
        <v>437</v>
      </c>
      <c r="Z63" s="50" t="s">
        <v>415</v>
      </c>
      <c r="AA63" s="50" t="s">
        <v>415</v>
      </c>
      <c r="AB63" s="56" t="s">
        <v>503</v>
      </c>
      <c r="AC63" s="77" t="s">
        <v>535</v>
      </c>
      <c r="AD63" s="77"/>
      <c r="AE63" s="77"/>
      <c r="AF63" s="77"/>
    </row>
    <row r="64" spans="1:32" ht="42.75" customHeight="1" x14ac:dyDescent="0.2">
      <c r="A64" s="87"/>
      <c r="B64" s="78" t="s">
        <v>546</v>
      </c>
      <c r="C64" s="78" t="s">
        <v>228</v>
      </c>
      <c r="D64" s="78"/>
      <c r="E64" s="78" t="s">
        <v>203</v>
      </c>
      <c r="F64" s="50" t="s">
        <v>353</v>
      </c>
      <c r="G64" s="50" t="s">
        <v>246</v>
      </c>
      <c r="H64" s="50" t="s">
        <v>367</v>
      </c>
      <c r="I64" s="50" t="s">
        <v>333</v>
      </c>
      <c r="J64" s="50" t="s">
        <v>333</v>
      </c>
      <c r="K64" s="50" t="s">
        <v>333</v>
      </c>
      <c r="L64" s="50">
        <v>2</v>
      </c>
      <c r="M64" s="50">
        <v>2</v>
      </c>
      <c r="N64" s="50">
        <f t="shared" si="5"/>
        <v>4</v>
      </c>
      <c r="O64" s="50" t="str">
        <f t="shared" si="9"/>
        <v>B</v>
      </c>
      <c r="P64" s="50">
        <v>25</v>
      </c>
      <c r="Q64" s="50">
        <f t="shared" si="6"/>
        <v>100</v>
      </c>
      <c r="R64" s="50" t="str">
        <f t="shared" si="7"/>
        <v>III</v>
      </c>
      <c r="S64" s="50" t="str">
        <f t="shared" si="8"/>
        <v>MEJORABLE</v>
      </c>
      <c r="T64" s="50">
        <v>1</v>
      </c>
      <c r="U64" s="50" t="s">
        <v>384</v>
      </c>
      <c r="V64" s="50" t="s">
        <v>356</v>
      </c>
      <c r="W64" s="50" t="s">
        <v>415</v>
      </c>
      <c r="X64" s="50" t="s">
        <v>415</v>
      </c>
      <c r="Y64" s="50" t="s">
        <v>436</v>
      </c>
      <c r="Z64" s="50" t="s">
        <v>417</v>
      </c>
      <c r="AA64" s="50" t="s">
        <v>415</v>
      </c>
      <c r="AB64" s="56" t="s">
        <v>502</v>
      </c>
      <c r="AC64" s="77" t="s">
        <v>535</v>
      </c>
      <c r="AD64" s="77"/>
      <c r="AE64" s="77"/>
      <c r="AF64" s="77"/>
    </row>
    <row r="65" spans="1:32" ht="48" customHeight="1" x14ac:dyDescent="0.2">
      <c r="A65" s="87"/>
      <c r="B65" s="85"/>
      <c r="C65" s="78"/>
      <c r="D65" s="78"/>
      <c r="E65" s="78"/>
      <c r="F65" s="50" t="s">
        <v>250</v>
      </c>
      <c r="G65" s="50" t="s">
        <v>242</v>
      </c>
      <c r="H65" s="50" t="s">
        <v>329</v>
      </c>
      <c r="I65" s="50" t="s">
        <v>333</v>
      </c>
      <c r="J65" s="50" t="s">
        <v>333</v>
      </c>
      <c r="K65" s="50" t="s">
        <v>333</v>
      </c>
      <c r="L65" s="50">
        <v>2</v>
      </c>
      <c r="M65" s="50">
        <v>2</v>
      </c>
      <c r="N65" s="50">
        <f t="shared" si="5"/>
        <v>4</v>
      </c>
      <c r="O65" s="50" t="str">
        <f t="shared" si="9"/>
        <v>B</v>
      </c>
      <c r="P65" s="50">
        <v>25</v>
      </c>
      <c r="Q65" s="50">
        <f t="shared" si="6"/>
        <v>100</v>
      </c>
      <c r="R65" s="50" t="str">
        <f t="shared" si="7"/>
        <v>III</v>
      </c>
      <c r="S65" s="50" t="str">
        <f t="shared" si="8"/>
        <v>MEJORABLE</v>
      </c>
      <c r="T65" s="50">
        <v>1</v>
      </c>
      <c r="U65" s="50" t="s">
        <v>373</v>
      </c>
      <c r="V65" s="50" t="s">
        <v>356</v>
      </c>
      <c r="W65" s="50" t="s">
        <v>435</v>
      </c>
      <c r="X65" s="50" t="s">
        <v>415</v>
      </c>
      <c r="Y65" s="50" t="s">
        <v>415</v>
      </c>
      <c r="Z65" s="50" t="s">
        <v>415</v>
      </c>
      <c r="AA65" s="50" t="s">
        <v>415</v>
      </c>
      <c r="AB65" s="56" t="s">
        <v>502</v>
      </c>
      <c r="AC65" s="77" t="s">
        <v>535</v>
      </c>
      <c r="AD65" s="77"/>
      <c r="AE65" s="77"/>
      <c r="AF65" s="77"/>
    </row>
    <row r="66" spans="1:32" ht="51" customHeight="1" x14ac:dyDescent="0.2">
      <c r="A66" s="87"/>
      <c r="B66" s="78" t="s">
        <v>189</v>
      </c>
      <c r="C66" s="78" t="s">
        <v>227</v>
      </c>
      <c r="D66" s="78" t="s">
        <v>229</v>
      </c>
      <c r="E66" s="78" t="s">
        <v>109</v>
      </c>
      <c r="F66" s="50" t="s">
        <v>259</v>
      </c>
      <c r="G66" s="50" t="s">
        <v>242</v>
      </c>
      <c r="H66" s="50" t="s">
        <v>325</v>
      </c>
      <c r="I66" s="50" t="s">
        <v>333</v>
      </c>
      <c r="J66" s="50" t="s">
        <v>333</v>
      </c>
      <c r="K66" s="50" t="s">
        <v>333</v>
      </c>
      <c r="L66" s="50">
        <v>2</v>
      </c>
      <c r="M66" s="50">
        <v>2</v>
      </c>
      <c r="N66" s="50">
        <f t="shared" si="5"/>
        <v>4</v>
      </c>
      <c r="O66" s="50" t="str">
        <f t="shared" si="9"/>
        <v>B</v>
      </c>
      <c r="P66" s="50">
        <v>25</v>
      </c>
      <c r="Q66" s="50">
        <f t="shared" si="6"/>
        <v>100</v>
      </c>
      <c r="R66" s="50" t="str">
        <f t="shared" si="7"/>
        <v>III</v>
      </c>
      <c r="S66" s="50" t="str">
        <f t="shared" si="8"/>
        <v>MEJORABLE</v>
      </c>
      <c r="T66" s="50">
        <v>1</v>
      </c>
      <c r="U66" s="50" t="s">
        <v>382</v>
      </c>
      <c r="V66" s="50" t="s">
        <v>356</v>
      </c>
      <c r="W66" s="50" t="s">
        <v>415</v>
      </c>
      <c r="X66" s="50" t="s">
        <v>415</v>
      </c>
      <c r="Y66" s="50" t="s">
        <v>415</v>
      </c>
      <c r="Z66" s="50" t="s">
        <v>396</v>
      </c>
      <c r="AA66" s="50" t="s">
        <v>415</v>
      </c>
      <c r="AB66" s="56" t="s">
        <v>502</v>
      </c>
      <c r="AC66" s="77" t="s">
        <v>535</v>
      </c>
      <c r="AD66" s="77"/>
      <c r="AE66" s="77"/>
      <c r="AF66" s="77"/>
    </row>
    <row r="67" spans="1:32" ht="56.25" customHeight="1" x14ac:dyDescent="0.2">
      <c r="A67" s="87"/>
      <c r="B67" s="78"/>
      <c r="C67" s="78"/>
      <c r="D67" s="78"/>
      <c r="E67" s="78"/>
      <c r="F67" s="50" t="s">
        <v>264</v>
      </c>
      <c r="G67" s="50" t="s">
        <v>246</v>
      </c>
      <c r="H67" s="50" t="s">
        <v>312</v>
      </c>
      <c r="I67" s="50" t="s">
        <v>333</v>
      </c>
      <c r="J67" s="50" t="s">
        <v>339</v>
      </c>
      <c r="K67" s="50" t="s">
        <v>333</v>
      </c>
      <c r="L67" s="50">
        <v>2</v>
      </c>
      <c r="M67" s="50">
        <v>2</v>
      </c>
      <c r="N67" s="50">
        <f t="shared" si="5"/>
        <v>4</v>
      </c>
      <c r="O67" s="50" t="str">
        <f t="shared" si="9"/>
        <v>B</v>
      </c>
      <c r="P67" s="50">
        <v>60</v>
      </c>
      <c r="Q67" s="50">
        <f t="shared" si="6"/>
        <v>240</v>
      </c>
      <c r="R67" s="50" t="str">
        <f t="shared" si="7"/>
        <v>II</v>
      </c>
      <c r="S67" s="50" t="str">
        <f t="shared" si="8"/>
        <v>ACEPTABLE CON CONTROL</v>
      </c>
      <c r="T67" s="50">
        <v>1</v>
      </c>
      <c r="U67" s="50" t="s">
        <v>384</v>
      </c>
      <c r="V67" s="50" t="s">
        <v>356</v>
      </c>
      <c r="W67" s="50" t="s">
        <v>415</v>
      </c>
      <c r="X67" s="50" t="s">
        <v>415</v>
      </c>
      <c r="Y67" s="50" t="s">
        <v>415</v>
      </c>
      <c r="Z67" s="50" t="s">
        <v>434</v>
      </c>
      <c r="AA67" s="50" t="s">
        <v>423</v>
      </c>
      <c r="AB67" s="56" t="s">
        <v>501</v>
      </c>
      <c r="AC67" s="77" t="s">
        <v>535</v>
      </c>
      <c r="AD67" s="77"/>
      <c r="AE67" s="77"/>
      <c r="AF67" s="77"/>
    </row>
    <row r="68" spans="1:32" ht="52.5" customHeight="1" x14ac:dyDescent="0.2">
      <c r="A68" s="87"/>
      <c r="B68" s="78"/>
      <c r="C68" s="78"/>
      <c r="D68" s="78" t="s">
        <v>219</v>
      </c>
      <c r="E68" s="78"/>
      <c r="F68" s="50" t="s">
        <v>285</v>
      </c>
      <c r="G68" s="50" t="s">
        <v>242</v>
      </c>
      <c r="H68" s="50" t="s">
        <v>309</v>
      </c>
      <c r="I68" s="50" t="s">
        <v>333</v>
      </c>
      <c r="J68" s="50" t="s">
        <v>333</v>
      </c>
      <c r="K68" s="50" t="s">
        <v>333</v>
      </c>
      <c r="L68" s="50">
        <v>2</v>
      </c>
      <c r="M68" s="50">
        <v>2</v>
      </c>
      <c r="N68" s="50">
        <f t="shared" si="5"/>
        <v>4</v>
      </c>
      <c r="O68" s="50" t="str">
        <f t="shared" si="9"/>
        <v>B</v>
      </c>
      <c r="P68" s="50">
        <v>25</v>
      </c>
      <c r="Q68" s="50">
        <f t="shared" si="6"/>
        <v>100</v>
      </c>
      <c r="R68" s="50" t="str">
        <f t="shared" si="7"/>
        <v>III</v>
      </c>
      <c r="S68" s="50" t="str">
        <f t="shared" si="8"/>
        <v>MEJORABLE</v>
      </c>
      <c r="T68" s="50">
        <v>1</v>
      </c>
      <c r="U68" s="50" t="s">
        <v>383</v>
      </c>
      <c r="V68" s="50" t="s">
        <v>356</v>
      </c>
      <c r="W68" s="50" t="s">
        <v>415</v>
      </c>
      <c r="X68" s="50" t="s">
        <v>415</v>
      </c>
      <c r="Y68" s="50" t="s">
        <v>415</v>
      </c>
      <c r="Z68" s="50" t="s">
        <v>396</v>
      </c>
      <c r="AA68" s="50" t="s">
        <v>415</v>
      </c>
      <c r="AB68" s="56" t="s">
        <v>502</v>
      </c>
      <c r="AC68" s="77" t="s">
        <v>535</v>
      </c>
      <c r="AD68" s="77"/>
      <c r="AE68" s="77"/>
      <c r="AF68" s="77"/>
    </row>
    <row r="69" spans="1:32" ht="51.75" customHeight="1" x14ac:dyDescent="0.2">
      <c r="A69" s="87"/>
      <c r="B69" s="78"/>
      <c r="C69" s="78"/>
      <c r="D69" s="78"/>
      <c r="E69" s="78"/>
      <c r="F69" s="50" t="s">
        <v>272</v>
      </c>
      <c r="G69" s="50" t="s">
        <v>23</v>
      </c>
      <c r="H69" s="50" t="s">
        <v>322</v>
      </c>
      <c r="I69" s="50" t="s">
        <v>333</v>
      </c>
      <c r="J69" s="50" t="s">
        <v>333</v>
      </c>
      <c r="K69" s="50" t="s">
        <v>333</v>
      </c>
      <c r="L69" s="50">
        <v>0</v>
      </c>
      <c r="M69" s="50">
        <v>1</v>
      </c>
      <c r="N69" s="50">
        <f t="shared" si="5"/>
        <v>0</v>
      </c>
      <c r="O69" s="50" t="s">
        <v>492</v>
      </c>
      <c r="P69" s="50">
        <v>10</v>
      </c>
      <c r="Q69" s="50">
        <f t="shared" si="6"/>
        <v>0</v>
      </c>
      <c r="R69" s="50" t="str">
        <f t="shared" si="7"/>
        <v>IV</v>
      </c>
      <c r="S69" s="50" t="str">
        <f>IF(AND(R69="I"), "NO ACEPTABLE",IF(AND(R69="II"), "ACEPTABLE CON CONTROL",IF(AND(R69="III"), "MEJORABLE",IF(AND(R69="IV"), "SE ACEPTA"," "))))</f>
        <v>SE ACEPTA</v>
      </c>
      <c r="T69" s="50">
        <v>1</v>
      </c>
      <c r="U69" s="50" t="s">
        <v>387</v>
      </c>
      <c r="V69" s="50" t="s">
        <v>356</v>
      </c>
      <c r="W69" s="50" t="s">
        <v>415</v>
      </c>
      <c r="X69" s="50" t="s">
        <v>415</v>
      </c>
      <c r="Y69" s="50" t="s">
        <v>433</v>
      </c>
      <c r="Z69" s="50" t="s">
        <v>417</v>
      </c>
      <c r="AA69" s="50" t="s">
        <v>415</v>
      </c>
      <c r="AB69" s="56" t="s">
        <v>503</v>
      </c>
      <c r="AC69" s="77" t="s">
        <v>535</v>
      </c>
      <c r="AD69" s="77"/>
      <c r="AE69" s="77"/>
      <c r="AF69" s="77"/>
    </row>
    <row r="70" spans="1:32" ht="66" customHeight="1" x14ac:dyDescent="0.2">
      <c r="A70" s="87"/>
      <c r="B70" s="78"/>
      <c r="C70" s="78"/>
      <c r="D70" s="78"/>
      <c r="E70" s="50" t="s">
        <v>109</v>
      </c>
      <c r="F70" s="50" t="s">
        <v>251</v>
      </c>
      <c r="G70" s="50" t="s">
        <v>23</v>
      </c>
      <c r="H70" s="50" t="s">
        <v>331</v>
      </c>
      <c r="I70" s="50" t="s">
        <v>333</v>
      </c>
      <c r="J70" s="50" t="s">
        <v>333</v>
      </c>
      <c r="K70" s="50" t="s">
        <v>345</v>
      </c>
      <c r="L70" s="50">
        <v>2</v>
      </c>
      <c r="M70" s="50">
        <v>2</v>
      </c>
      <c r="N70" s="50">
        <f t="shared" si="5"/>
        <v>4</v>
      </c>
      <c r="O70" s="50" t="str">
        <f t="shared" si="9"/>
        <v>B</v>
      </c>
      <c r="P70" s="50">
        <v>25</v>
      </c>
      <c r="Q70" s="50">
        <f t="shared" si="6"/>
        <v>100</v>
      </c>
      <c r="R70" s="50" t="str">
        <f t="shared" si="7"/>
        <v>III</v>
      </c>
      <c r="S70" s="50" t="str">
        <f t="shared" si="8"/>
        <v>MEJORABLE</v>
      </c>
      <c r="T70" s="50">
        <v>1</v>
      </c>
      <c r="U70" s="50" t="s">
        <v>389</v>
      </c>
      <c r="V70" s="50" t="s">
        <v>356</v>
      </c>
      <c r="W70" s="50" t="s">
        <v>415</v>
      </c>
      <c r="X70" s="50" t="s">
        <v>415</v>
      </c>
      <c r="Y70" s="50" t="s">
        <v>415</v>
      </c>
      <c r="Z70" s="50" t="s">
        <v>415</v>
      </c>
      <c r="AA70" s="50" t="s">
        <v>432</v>
      </c>
      <c r="AB70" s="56" t="s">
        <v>502</v>
      </c>
      <c r="AC70" s="77" t="s">
        <v>535</v>
      </c>
      <c r="AD70" s="77"/>
      <c r="AE70" s="77"/>
      <c r="AF70" s="77"/>
    </row>
    <row r="71" spans="1:32" ht="61.5" customHeight="1" x14ac:dyDescent="0.2">
      <c r="A71" s="87"/>
      <c r="B71" s="78"/>
      <c r="C71" s="78"/>
      <c r="D71" s="78"/>
      <c r="E71" s="78" t="s">
        <v>109</v>
      </c>
      <c r="F71" s="50" t="s">
        <v>355</v>
      </c>
      <c r="G71" s="50" t="s">
        <v>242</v>
      </c>
      <c r="H71" s="50" t="s">
        <v>325</v>
      </c>
      <c r="I71" s="50" t="s">
        <v>333</v>
      </c>
      <c r="J71" s="50" t="s">
        <v>333</v>
      </c>
      <c r="K71" s="50" t="s">
        <v>333</v>
      </c>
      <c r="L71" s="50">
        <v>0</v>
      </c>
      <c r="M71" s="50">
        <v>2</v>
      </c>
      <c r="N71" s="50">
        <f t="shared" si="5"/>
        <v>0</v>
      </c>
      <c r="O71" s="50" t="s">
        <v>492</v>
      </c>
      <c r="P71" s="50">
        <v>25</v>
      </c>
      <c r="Q71" s="50">
        <f t="shared" si="6"/>
        <v>0</v>
      </c>
      <c r="R71" s="50" t="str">
        <f t="shared" si="7"/>
        <v>IV</v>
      </c>
      <c r="S71" s="50" t="str">
        <f t="shared" si="8"/>
        <v>SE ACEPTA</v>
      </c>
      <c r="T71" s="50">
        <v>1</v>
      </c>
      <c r="U71" s="50" t="s">
        <v>383</v>
      </c>
      <c r="V71" s="50" t="s">
        <v>356</v>
      </c>
      <c r="W71" s="50" t="s">
        <v>415</v>
      </c>
      <c r="X71" s="50" t="s">
        <v>415</v>
      </c>
      <c r="Y71" s="50" t="s">
        <v>415</v>
      </c>
      <c r="Z71" s="50" t="s">
        <v>396</v>
      </c>
      <c r="AA71" s="50" t="s">
        <v>415</v>
      </c>
      <c r="AB71" s="56" t="s">
        <v>503</v>
      </c>
      <c r="AC71" s="77" t="s">
        <v>535</v>
      </c>
      <c r="AD71" s="77"/>
      <c r="AE71" s="77"/>
      <c r="AF71" s="77"/>
    </row>
    <row r="72" spans="1:32" ht="66" customHeight="1" x14ac:dyDescent="0.2">
      <c r="A72" s="87"/>
      <c r="B72" s="78"/>
      <c r="C72" s="78"/>
      <c r="D72" s="50" t="s">
        <v>220</v>
      </c>
      <c r="E72" s="78"/>
      <c r="F72" s="50" t="s">
        <v>252</v>
      </c>
      <c r="G72" s="50" t="s">
        <v>23</v>
      </c>
      <c r="H72" s="50" t="s">
        <v>330</v>
      </c>
      <c r="I72" s="50" t="s">
        <v>333</v>
      </c>
      <c r="J72" s="50" t="s">
        <v>333</v>
      </c>
      <c r="K72" s="50" t="s">
        <v>349</v>
      </c>
      <c r="L72" s="50">
        <v>2</v>
      </c>
      <c r="M72" s="50">
        <v>2</v>
      </c>
      <c r="N72" s="50">
        <f t="shared" si="5"/>
        <v>4</v>
      </c>
      <c r="O72" s="50" t="str">
        <f t="shared" si="9"/>
        <v>B</v>
      </c>
      <c r="P72" s="50">
        <v>10</v>
      </c>
      <c r="Q72" s="50">
        <f t="shared" si="6"/>
        <v>40</v>
      </c>
      <c r="R72" s="50" t="str">
        <f t="shared" si="7"/>
        <v>III</v>
      </c>
      <c r="S72" s="50" t="str">
        <f t="shared" si="8"/>
        <v>MEJORABLE</v>
      </c>
      <c r="T72" s="50">
        <v>1</v>
      </c>
      <c r="U72" s="50" t="s">
        <v>378</v>
      </c>
      <c r="V72" s="50" t="s">
        <v>356</v>
      </c>
      <c r="W72" s="50" t="s">
        <v>415</v>
      </c>
      <c r="X72" s="50" t="s">
        <v>457</v>
      </c>
      <c r="Y72" s="50" t="s">
        <v>415</v>
      </c>
      <c r="Z72" s="50" t="s">
        <v>415</v>
      </c>
      <c r="AA72" s="50" t="s">
        <v>426</v>
      </c>
      <c r="AB72" s="56" t="s">
        <v>502</v>
      </c>
      <c r="AC72" s="77" t="s">
        <v>535</v>
      </c>
      <c r="AD72" s="77"/>
      <c r="AE72" s="77"/>
      <c r="AF72" s="77"/>
    </row>
    <row r="73" spans="1:32" ht="63.75" customHeight="1" x14ac:dyDescent="0.2">
      <c r="A73" s="87"/>
      <c r="B73" s="78"/>
      <c r="C73" s="78"/>
      <c r="D73" s="78" t="s">
        <v>233</v>
      </c>
      <c r="E73" s="78" t="s">
        <v>109</v>
      </c>
      <c r="F73" s="50" t="s">
        <v>252</v>
      </c>
      <c r="G73" s="50" t="s">
        <v>23</v>
      </c>
      <c r="H73" s="50" t="s">
        <v>330</v>
      </c>
      <c r="I73" s="50" t="s">
        <v>333</v>
      </c>
      <c r="J73" s="50" t="s">
        <v>333</v>
      </c>
      <c r="K73" s="50" t="s">
        <v>349</v>
      </c>
      <c r="L73" s="50">
        <v>2</v>
      </c>
      <c r="M73" s="50">
        <v>2</v>
      </c>
      <c r="N73" s="50">
        <f t="shared" si="5"/>
        <v>4</v>
      </c>
      <c r="O73" s="50" t="str">
        <f t="shared" si="9"/>
        <v>B</v>
      </c>
      <c r="P73" s="50">
        <v>10</v>
      </c>
      <c r="Q73" s="50">
        <f t="shared" si="6"/>
        <v>40</v>
      </c>
      <c r="R73" s="50" t="str">
        <f t="shared" si="7"/>
        <v>III</v>
      </c>
      <c r="S73" s="50" t="str">
        <f t="shared" si="8"/>
        <v>MEJORABLE</v>
      </c>
      <c r="T73" s="50">
        <v>1</v>
      </c>
      <c r="U73" s="50" t="s">
        <v>378</v>
      </c>
      <c r="V73" s="50" t="s">
        <v>356</v>
      </c>
      <c r="W73" s="50" t="s">
        <v>415</v>
      </c>
      <c r="X73" s="50" t="s">
        <v>458</v>
      </c>
      <c r="Y73" s="50" t="s">
        <v>415</v>
      </c>
      <c r="Z73" s="50" t="s">
        <v>415</v>
      </c>
      <c r="AA73" s="50" t="s">
        <v>426</v>
      </c>
      <c r="AB73" s="56" t="s">
        <v>502</v>
      </c>
      <c r="AC73" s="77" t="s">
        <v>535</v>
      </c>
      <c r="AD73" s="77"/>
      <c r="AE73" s="77"/>
      <c r="AF73" s="77"/>
    </row>
    <row r="74" spans="1:32" ht="56.25" customHeight="1" x14ac:dyDescent="0.2">
      <c r="A74" s="87"/>
      <c r="B74" s="78"/>
      <c r="C74" s="78"/>
      <c r="D74" s="78"/>
      <c r="E74" s="78"/>
      <c r="F74" s="50" t="s">
        <v>280</v>
      </c>
      <c r="G74" s="50" t="s">
        <v>242</v>
      </c>
      <c r="H74" s="50" t="s">
        <v>309</v>
      </c>
      <c r="I74" s="50" t="s">
        <v>333</v>
      </c>
      <c r="J74" s="50" t="s">
        <v>333</v>
      </c>
      <c r="K74" s="50" t="s">
        <v>333</v>
      </c>
      <c r="L74" s="50">
        <v>0</v>
      </c>
      <c r="M74" s="50">
        <v>2</v>
      </c>
      <c r="N74" s="50">
        <f t="shared" si="5"/>
        <v>0</v>
      </c>
      <c r="O74" s="50" t="s">
        <v>492</v>
      </c>
      <c r="P74" s="50">
        <v>25</v>
      </c>
      <c r="Q74" s="50">
        <f t="shared" si="6"/>
        <v>0</v>
      </c>
      <c r="R74" s="50" t="str">
        <f t="shared" si="7"/>
        <v>IV</v>
      </c>
      <c r="S74" s="50" t="str">
        <f t="shared" si="8"/>
        <v>SE ACEPTA</v>
      </c>
      <c r="T74" s="50">
        <v>1</v>
      </c>
      <c r="U74" s="50" t="s">
        <v>383</v>
      </c>
      <c r="V74" s="50" t="s">
        <v>356</v>
      </c>
      <c r="W74" s="50" t="s">
        <v>415</v>
      </c>
      <c r="X74" s="50" t="s">
        <v>415</v>
      </c>
      <c r="Y74" s="50" t="s">
        <v>415</v>
      </c>
      <c r="Z74" s="50" t="s">
        <v>431</v>
      </c>
      <c r="AA74" s="50" t="s">
        <v>423</v>
      </c>
      <c r="AB74" s="56" t="s">
        <v>503</v>
      </c>
      <c r="AC74" s="77" t="s">
        <v>535</v>
      </c>
      <c r="AD74" s="77"/>
      <c r="AE74" s="77"/>
      <c r="AF74" s="77"/>
    </row>
    <row r="75" spans="1:32" ht="49.5" customHeight="1" x14ac:dyDescent="0.2">
      <c r="A75" s="87"/>
      <c r="B75" s="78"/>
      <c r="C75" s="78"/>
      <c r="D75" s="78" t="s">
        <v>226</v>
      </c>
      <c r="E75" s="78" t="s">
        <v>109</v>
      </c>
      <c r="F75" s="50" t="s">
        <v>281</v>
      </c>
      <c r="G75" s="50" t="s">
        <v>21</v>
      </c>
      <c r="H75" s="50" t="s">
        <v>313</v>
      </c>
      <c r="I75" s="50" t="s">
        <v>333</v>
      </c>
      <c r="J75" s="50" t="s">
        <v>333</v>
      </c>
      <c r="K75" s="50" t="s">
        <v>333</v>
      </c>
      <c r="L75" s="50">
        <v>2</v>
      </c>
      <c r="M75" s="50">
        <v>2</v>
      </c>
      <c r="N75" s="50">
        <f t="shared" si="5"/>
        <v>4</v>
      </c>
      <c r="O75" s="50" t="str">
        <f t="shared" si="9"/>
        <v>B</v>
      </c>
      <c r="P75" s="50">
        <v>25</v>
      </c>
      <c r="Q75" s="50">
        <f t="shared" si="6"/>
        <v>100</v>
      </c>
      <c r="R75" s="50" t="str">
        <f t="shared" si="7"/>
        <v>III</v>
      </c>
      <c r="S75" s="50" t="str">
        <f t="shared" si="8"/>
        <v>MEJORABLE</v>
      </c>
      <c r="T75" s="50">
        <v>1</v>
      </c>
      <c r="U75" s="50" t="s">
        <v>386</v>
      </c>
      <c r="V75" s="50" t="s">
        <v>356</v>
      </c>
      <c r="W75" s="50" t="s">
        <v>415</v>
      </c>
      <c r="X75" s="50" t="s">
        <v>415</v>
      </c>
      <c r="Y75" s="50" t="s">
        <v>429</v>
      </c>
      <c r="Z75" s="50" t="s">
        <v>430</v>
      </c>
      <c r="AA75" s="50" t="s">
        <v>427</v>
      </c>
      <c r="AB75" s="56" t="s">
        <v>502</v>
      </c>
      <c r="AC75" s="77" t="s">
        <v>535</v>
      </c>
      <c r="AD75" s="77"/>
      <c r="AE75" s="77"/>
      <c r="AF75" s="77"/>
    </row>
    <row r="76" spans="1:32" ht="59.25" customHeight="1" x14ac:dyDescent="0.2">
      <c r="A76" s="87"/>
      <c r="B76" s="78"/>
      <c r="C76" s="78"/>
      <c r="D76" s="78"/>
      <c r="E76" s="78"/>
      <c r="F76" s="50" t="s">
        <v>250</v>
      </c>
      <c r="G76" s="50" t="s">
        <v>242</v>
      </c>
      <c r="H76" s="50" t="s">
        <v>329</v>
      </c>
      <c r="I76" s="50" t="s">
        <v>333</v>
      </c>
      <c r="J76" s="50" t="s">
        <v>333</v>
      </c>
      <c r="K76" s="50" t="s">
        <v>333</v>
      </c>
      <c r="L76" s="50">
        <v>2</v>
      </c>
      <c r="M76" s="50">
        <v>2</v>
      </c>
      <c r="N76" s="50">
        <f t="shared" si="5"/>
        <v>4</v>
      </c>
      <c r="O76" s="50" t="str">
        <f t="shared" si="9"/>
        <v>B</v>
      </c>
      <c r="P76" s="50">
        <v>10</v>
      </c>
      <c r="Q76" s="50">
        <f t="shared" si="6"/>
        <v>40</v>
      </c>
      <c r="R76" s="50" t="str">
        <f t="shared" si="7"/>
        <v>III</v>
      </c>
      <c r="S76" s="50" t="str">
        <f t="shared" si="8"/>
        <v>MEJORABLE</v>
      </c>
      <c r="T76" s="50">
        <v>1</v>
      </c>
      <c r="U76" s="50" t="s">
        <v>373</v>
      </c>
      <c r="V76" s="50" t="s">
        <v>356</v>
      </c>
      <c r="W76" s="50" t="s">
        <v>428</v>
      </c>
      <c r="X76" s="50" t="s">
        <v>415</v>
      </c>
      <c r="Y76" s="50" t="s">
        <v>415</v>
      </c>
      <c r="Z76" s="50" t="s">
        <v>415</v>
      </c>
      <c r="AA76" s="50" t="s">
        <v>415</v>
      </c>
      <c r="AB76" s="56" t="s">
        <v>502</v>
      </c>
      <c r="AC76" s="77" t="s">
        <v>535</v>
      </c>
      <c r="AD76" s="77"/>
      <c r="AE76" s="77"/>
      <c r="AF76" s="77"/>
    </row>
    <row r="77" spans="1:32" ht="58.5" customHeight="1" x14ac:dyDescent="0.2">
      <c r="A77" s="87"/>
      <c r="B77" s="78"/>
      <c r="C77" s="78"/>
      <c r="D77" s="78" t="s">
        <v>234</v>
      </c>
      <c r="E77" s="78" t="s">
        <v>109</v>
      </c>
      <c r="F77" s="50" t="s">
        <v>275</v>
      </c>
      <c r="G77" s="50" t="s">
        <v>242</v>
      </c>
      <c r="H77" s="50" t="s">
        <v>325</v>
      </c>
      <c r="I77" s="50" t="s">
        <v>333</v>
      </c>
      <c r="J77" s="50" t="s">
        <v>333</v>
      </c>
      <c r="K77" s="50" t="s">
        <v>333</v>
      </c>
      <c r="L77" s="50">
        <v>0</v>
      </c>
      <c r="M77" s="50">
        <v>2</v>
      </c>
      <c r="N77" s="50">
        <f t="shared" si="5"/>
        <v>0</v>
      </c>
      <c r="O77" s="50" t="s">
        <v>492</v>
      </c>
      <c r="P77" s="50">
        <v>25</v>
      </c>
      <c r="Q77" s="50">
        <f t="shared" si="6"/>
        <v>0</v>
      </c>
      <c r="R77" s="50" t="str">
        <f t="shared" si="7"/>
        <v>IV</v>
      </c>
      <c r="S77" s="50" t="str">
        <f t="shared" si="8"/>
        <v>SE ACEPTA</v>
      </c>
      <c r="T77" s="50">
        <v>1</v>
      </c>
      <c r="U77" s="50" t="s">
        <v>382</v>
      </c>
      <c r="V77" s="50" t="s">
        <v>356</v>
      </c>
      <c r="W77" s="50" t="s">
        <v>415</v>
      </c>
      <c r="X77" s="50" t="s">
        <v>415</v>
      </c>
      <c r="Y77" s="50" t="s">
        <v>415</v>
      </c>
      <c r="Z77" s="50" t="s">
        <v>396</v>
      </c>
      <c r="AA77" s="50" t="s">
        <v>415</v>
      </c>
      <c r="AB77" s="56" t="s">
        <v>503</v>
      </c>
      <c r="AC77" s="77" t="s">
        <v>535</v>
      </c>
      <c r="AD77" s="77"/>
      <c r="AE77" s="77"/>
      <c r="AF77" s="77"/>
    </row>
    <row r="78" spans="1:32" ht="56.25" customHeight="1" x14ac:dyDescent="0.2">
      <c r="A78" s="87"/>
      <c r="B78" s="78"/>
      <c r="C78" s="78"/>
      <c r="D78" s="78"/>
      <c r="E78" s="78"/>
      <c r="F78" s="50" t="s">
        <v>252</v>
      </c>
      <c r="G78" s="50" t="s">
        <v>23</v>
      </c>
      <c r="H78" s="50" t="s">
        <v>330</v>
      </c>
      <c r="I78" s="50" t="s">
        <v>333</v>
      </c>
      <c r="J78" s="50" t="s">
        <v>333</v>
      </c>
      <c r="K78" s="50" t="s">
        <v>349</v>
      </c>
      <c r="L78" s="50">
        <v>2</v>
      </c>
      <c r="M78" s="50">
        <v>2</v>
      </c>
      <c r="N78" s="50">
        <f t="shared" si="5"/>
        <v>4</v>
      </c>
      <c r="O78" s="50" t="str">
        <f t="shared" si="9"/>
        <v>B</v>
      </c>
      <c r="P78" s="50">
        <v>10</v>
      </c>
      <c r="Q78" s="50">
        <f t="shared" si="6"/>
        <v>40</v>
      </c>
      <c r="R78" s="50" t="str">
        <f t="shared" si="7"/>
        <v>III</v>
      </c>
      <c r="S78" s="50" t="str">
        <f t="shared" si="8"/>
        <v>MEJORABLE</v>
      </c>
      <c r="T78" s="50">
        <v>1</v>
      </c>
      <c r="U78" s="50" t="s">
        <v>378</v>
      </c>
      <c r="V78" s="50" t="s">
        <v>356</v>
      </c>
      <c r="W78" s="50" t="s">
        <v>415</v>
      </c>
      <c r="X78" s="50" t="s">
        <v>458</v>
      </c>
      <c r="Y78" s="50" t="s">
        <v>415</v>
      </c>
      <c r="Z78" s="50" t="s">
        <v>415</v>
      </c>
      <c r="AA78" s="50" t="s">
        <v>426</v>
      </c>
      <c r="AB78" s="56" t="s">
        <v>502</v>
      </c>
      <c r="AC78" s="77" t="s">
        <v>535</v>
      </c>
      <c r="AD78" s="77"/>
      <c r="AE78" s="77"/>
      <c r="AF78" s="77"/>
    </row>
    <row r="79" spans="1:32" ht="53.25" customHeight="1" x14ac:dyDescent="0.2">
      <c r="A79" s="87" t="s">
        <v>190</v>
      </c>
      <c r="B79" s="78" t="s">
        <v>195</v>
      </c>
      <c r="C79" s="78" t="s">
        <v>286</v>
      </c>
      <c r="D79" s="78" t="s">
        <v>235</v>
      </c>
      <c r="E79" s="78" t="s">
        <v>203</v>
      </c>
      <c r="F79" s="50" t="s">
        <v>288</v>
      </c>
      <c r="G79" s="50" t="s">
        <v>246</v>
      </c>
      <c r="H79" s="50" t="s">
        <v>332</v>
      </c>
      <c r="I79" s="50" t="s">
        <v>333</v>
      </c>
      <c r="J79" s="50" t="s">
        <v>333</v>
      </c>
      <c r="K79" s="50" t="s">
        <v>333</v>
      </c>
      <c r="L79" s="50">
        <v>2</v>
      </c>
      <c r="M79" s="50">
        <v>2</v>
      </c>
      <c r="N79" s="50">
        <f t="shared" si="5"/>
        <v>4</v>
      </c>
      <c r="O79" s="50" t="str">
        <f t="shared" si="9"/>
        <v>B</v>
      </c>
      <c r="P79" s="50">
        <v>25</v>
      </c>
      <c r="Q79" s="50">
        <f t="shared" si="6"/>
        <v>100</v>
      </c>
      <c r="R79" s="50" t="str">
        <f t="shared" si="7"/>
        <v>III</v>
      </c>
      <c r="S79" s="50" t="str">
        <f t="shared" si="8"/>
        <v>MEJORABLE</v>
      </c>
      <c r="T79" s="50">
        <v>2</v>
      </c>
      <c r="U79" s="50" t="s">
        <v>384</v>
      </c>
      <c r="V79" s="50" t="s">
        <v>356</v>
      </c>
      <c r="W79" s="50" t="s">
        <v>415</v>
      </c>
      <c r="X79" s="50" t="s">
        <v>415</v>
      </c>
      <c r="Y79" s="50" t="s">
        <v>459</v>
      </c>
      <c r="Z79" s="50" t="s">
        <v>417</v>
      </c>
      <c r="AA79" s="50" t="s">
        <v>424</v>
      </c>
      <c r="AB79" s="56" t="s">
        <v>502</v>
      </c>
      <c r="AC79" s="77" t="s">
        <v>535</v>
      </c>
      <c r="AD79" s="77"/>
      <c r="AE79" s="77"/>
      <c r="AF79" s="77"/>
    </row>
    <row r="80" spans="1:32" ht="45" customHeight="1" x14ac:dyDescent="0.2">
      <c r="A80" s="87"/>
      <c r="B80" s="78"/>
      <c r="C80" s="78"/>
      <c r="D80" s="78"/>
      <c r="E80" s="78"/>
      <c r="F80" s="50" t="s">
        <v>351</v>
      </c>
      <c r="G80" s="50" t="s">
        <v>246</v>
      </c>
      <c r="H80" s="50" t="s">
        <v>363</v>
      </c>
      <c r="I80" s="50" t="s">
        <v>333</v>
      </c>
      <c r="J80" s="50" t="s">
        <v>333</v>
      </c>
      <c r="K80" s="50" t="s">
        <v>333</v>
      </c>
      <c r="L80" s="50">
        <v>2</v>
      </c>
      <c r="M80" s="50">
        <v>2</v>
      </c>
      <c r="N80" s="50">
        <f t="shared" si="5"/>
        <v>4</v>
      </c>
      <c r="O80" s="50" t="str">
        <f t="shared" si="9"/>
        <v>B</v>
      </c>
      <c r="P80" s="50">
        <v>10</v>
      </c>
      <c r="Q80" s="50">
        <f t="shared" si="6"/>
        <v>40</v>
      </c>
      <c r="R80" s="50" t="str">
        <f t="shared" si="7"/>
        <v>III</v>
      </c>
      <c r="S80" s="50" t="str">
        <f t="shared" si="8"/>
        <v>MEJORABLE</v>
      </c>
      <c r="T80" s="50">
        <v>2</v>
      </c>
      <c r="U80" s="50" t="s">
        <v>384</v>
      </c>
      <c r="V80" s="50" t="s">
        <v>356</v>
      </c>
      <c r="W80" s="50" t="s">
        <v>422</v>
      </c>
      <c r="X80" s="50" t="s">
        <v>415</v>
      </c>
      <c r="Y80" s="50" t="s">
        <v>415</v>
      </c>
      <c r="Z80" s="50" t="s">
        <v>415</v>
      </c>
      <c r="AA80" s="50" t="s">
        <v>415</v>
      </c>
      <c r="AB80" s="56" t="s">
        <v>502</v>
      </c>
      <c r="AC80" s="77" t="s">
        <v>535</v>
      </c>
      <c r="AD80" s="77"/>
      <c r="AE80" s="77"/>
      <c r="AF80" s="77"/>
    </row>
    <row r="81" spans="1:32" ht="51" customHeight="1" x14ac:dyDescent="0.2">
      <c r="A81" s="71" t="s">
        <v>191</v>
      </c>
      <c r="B81" s="74" t="s">
        <v>192</v>
      </c>
      <c r="C81" s="74" t="s">
        <v>193</v>
      </c>
      <c r="D81" s="78" t="s">
        <v>287</v>
      </c>
      <c r="E81" s="50" t="s">
        <v>109</v>
      </c>
      <c r="F81" s="50" t="s">
        <v>253</v>
      </c>
      <c r="G81" s="50" t="s">
        <v>246</v>
      </c>
      <c r="H81" s="50" t="s">
        <v>332</v>
      </c>
      <c r="I81" s="50" t="s">
        <v>333</v>
      </c>
      <c r="J81" s="50" t="s">
        <v>333</v>
      </c>
      <c r="K81" s="50" t="s">
        <v>333</v>
      </c>
      <c r="L81" s="50">
        <v>2</v>
      </c>
      <c r="M81" s="50">
        <v>3</v>
      </c>
      <c r="N81" s="50">
        <f t="shared" si="5"/>
        <v>6</v>
      </c>
      <c r="O81" s="50" t="str">
        <f t="shared" si="9"/>
        <v>M</v>
      </c>
      <c r="P81" s="50">
        <v>25</v>
      </c>
      <c r="Q81" s="50">
        <f t="shared" si="6"/>
        <v>150</v>
      </c>
      <c r="R81" s="50" t="str">
        <f t="shared" si="7"/>
        <v>II</v>
      </c>
      <c r="S81" s="50" t="str">
        <f t="shared" si="8"/>
        <v>ACEPTABLE CON CONTROL</v>
      </c>
      <c r="T81" s="50">
        <v>5</v>
      </c>
      <c r="U81" s="50" t="s">
        <v>384</v>
      </c>
      <c r="V81" s="50" t="s">
        <v>356</v>
      </c>
      <c r="W81" s="50" t="s">
        <v>415</v>
      </c>
      <c r="X81" s="50" t="s">
        <v>415</v>
      </c>
      <c r="Y81" s="50" t="s">
        <v>459</v>
      </c>
      <c r="Z81" s="50" t="s">
        <v>415</v>
      </c>
      <c r="AA81" s="50" t="s">
        <v>415</v>
      </c>
      <c r="AB81" s="56" t="s">
        <v>501</v>
      </c>
      <c r="AC81" s="77" t="s">
        <v>535</v>
      </c>
      <c r="AD81" s="77"/>
      <c r="AE81" s="77"/>
      <c r="AF81" s="77"/>
    </row>
    <row r="82" spans="1:32" ht="54.75" customHeight="1" x14ac:dyDescent="0.2">
      <c r="A82" s="72"/>
      <c r="B82" s="75"/>
      <c r="C82" s="75"/>
      <c r="D82" s="78"/>
      <c r="E82" s="50" t="s">
        <v>109</v>
      </c>
      <c r="F82" s="50" t="s">
        <v>247</v>
      </c>
      <c r="G82" s="50" t="s">
        <v>246</v>
      </c>
      <c r="H82" s="50" t="s">
        <v>363</v>
      </c>
      <c r="I82" s="50" t="s">
        <v>333</v>
      </c>
      <c r="J82" s="50" t="s">
        <v>333</v>
      </c>
      <c r="K82" s="50" t="s">
        <v>333</v>
      </c>
      <c r="L82" s="50">
        <v>2</v>
      </c>
      <c r="M82" s="50">
        <v>3</v>
      </c>
      <c r="N82" s="50">
        <f t="shared" si="5"/>
        <v>6</v>
      </c>
      <c r="O82" s="50" t="str">
        <f t="shared" si="9"/>
        <v>M</v>
      </c>
      <c r="P82" s="50">
        <v>25</v>
      </c>
      <c r="Q82" s="50">
        <f t="shared" si="6"/>
        <v>150</v>
      </c>
      <c r="R82" s="50" t="str">
        <f t="shared" si="7"/>
        <v>II</v>
      </c>
      <c r="S82" s="50" t="str">
        <f t="shared" si="8"/>
        <v>ACEPTABLE CON CONTROL</v>
      </c>
      <c r="T82" s="50">
        <v>5</v>
      </c>
      <c r="U82" s="50" t="s">
        <v>384</v>
      </c>
      <c r="V82" s="50" t="s">
        <v>356</v>
      </c>
      <c r="W82" s="50" t="s">
        <v>422</v>
      </c>
      <c r="X82" s="50" t="s">
        <v>415</v>
      </c>
      <c r="Y82" s="50" t="s">
        <v>415</v>
      </c>
      <c r="Z82" s="50" t="s">
        <v>425</v>
      </c>
      <c r="AA82" s="50" t="s">
        <v>415</v>
      </c>
      <c r="AB82" s="56" t="s">
        <v>501</v>
      </c>
      <c r="AC82" s="77" t="s">
        <v>535</v>
      </c>
      <c r="AD82" s="77"/>
      <c r="AE82" s="77"/>
      <c r="AF82" s="77"/>
    </row>
    <row r="83" spans="1:32" ht="198" customHeight="1" x14ac:dyDescent="0.2">
      <c r="A83" s="72"/>
      <c r="B83" s="75"/>
      <c r="C83" s="75"/>
      <c r="D83" s="74" t="s">
        <v>547</v>
      </c>
      <c r="E83" s="50" t="s">
        <v>109</v>
      </c>
      <c r="F83" s="50" t="s">
        <v>353</v>
      </c>
      <c r="G83" s="50" t="s">
        <v>246</v>
      </c>
      <c r="H83" s="50" t="s">
        <v>363</v>
      </c>
      <c r="I83" s="50" t="s">
        <v>333</v>
      </c>
      <c r="J83" s="50" t="s">
        <v>333</v>
      </c>
      <c r="K83" s="50" t="s">
        <v>333</v>
      </c>
      <c r="L83" s="50">
        <v>6</v>
      </c>
      <c r="M83" s="50">
        <v>4</v>
      </c>
      <c r="N83" s="50">
        <f t="shared" si="5"/>
        <v>24</v>
      </c>
      <c r="O83" s="50" t="str">
        <f t="shared" si="9"/>
        <v>MA</v>
      </c>
      <c r="P83" s="50">
        <v>25</v>
      </c>
      <c r="Q83" s="50">
        <f t="shared" si="6"/>
        <v>600</v>
      </c>
      <c r="R83" s="50" t="str">
        <f t="shared" si="7"/>
        <v>I</v>
      </c>
      <c r="S83" s="50" t="str">
        <f t="shared" si="8"/>
        <v>NO ACEPTABLE</v>
      </c>
      <c r="T83" s="50" t="s">
        <v>522</v>
      </c>
      <c r="U83" s="50" t="s">
        <v>384</v>
      </c>
      <c r="V83" s="50" t="s">
        <v>515</v>
      </c>
      <c r="W83" s="50" t="s">
        <v>533</v>
      </c>
      <c r="X83" s="50" t="s">
        <v>415</v>
      </c>
      <c r="Y83" s="50" t="s">
        <v>415</v>
      </c>
      <c r="Z83" s="50" t="s">
        <v>465</v>
      </c>
      <c r="AA83" s="50" t="s">
        <v>415</v>
      </c>
      <c r="AB83" s="56" t="s">
        <v>534</v>
      </c>
      <c r="AC83" s="82"/>
      <c r="AD83" s="83"/>
      <c r="AE83" s="83"/>
      <c r="AF83" s="84"/>
    </row>
    <row r="84" spans="1:32" ht="136.5" customHeight="1" x14ac:dyDescent="0.2">
      <c r="A84" s="73"/>
      <c r="B84" s="76"/>
      <c r="C84" s="76"/>
      <c r="D84" s="75"/>
      <c r="E84" s="50" t="s">
        <v>356</v>
      </c>
      <c r="F84" s="50" t="s">
        <v>520</v>
      </c>
      <c r="G84" s="50" t="s">
        <v>246</v>
      </c>
      <c r="H84" s="50" t="s">
        <v>521</v>
      </c>
      <c r="I84" s="50" t="s">
        <v>333</v>
      </c>
      <c r="J84" s="50" t="s">
        <v>333</v>
      </c>
      <c r="K84" s="50" t="s">
        <v>333</v>
      </c>
      <c r="L84" s="50">
        <v>10</v>
      </c>
      <c r="M84" s="50">
        <v>4</v>
      </c>
      <c r="N84" s="50">
        <f t="shared" si="5"/>
        <v>40</v>
      </c>
      <c r="O84" s="50" t="str">
        <f t="shared" si="9"/>
        <v>MA</v>
      </c>
      <c r="P84" s="50">
        <v>60</v>
      </c>
      <c r="Q84" s="50">
        <f t="shared" si="6"/>
        <v>2400</v>
      </c>
      <c r="R84" s="50" t="str">
        <f t="shared" si="7"/>
        <v>I</v>
      </c>
      <c r="S84" s="50" t="str">
        <f t="shared" si="8"/>
        <v>NO ACEPTABLE</v>
      </c>
      <c r="T84" s="50" t="s">
        <v>522</v>
      </c>
      <c r="U84" s="50" t="s">
        <v>384</v>
      </c>
      <c r="V84" s="50" t="s">
        <v>519</v>
      </c>
      <c r="W84" s="50" t="s">
        <v>524</v>
      </c>
      <c r="X84" s="50" t="s">
        <v>415</v>
      </c>
      <c r="Y84" s="50" t="s">
        <v>415</v>
      </c>
      <c r="Z84" s="50" t="s">
        <v>523</v>
      </c>
      <c r="AA84" s="50" t="s">
        <v>415</v>
      </c>
      <c r="AB84" s="56" t="s">
        <v>500</v>
      </c>
      <c r="AC84" s="82"/>
      <c r="AD84" s="83"/>
      <c r="AE84" s="83"/>
      <c r="AF84" s="84"/>
    </row>
    <row r="85" spans="1:32" ht="45.75" customHeight="1" x14ac:dyDescent="0.2">
      <c r="A85" s="69" t="s">
        <v>548</v>
      </c>
      <c r="B85" s="50" t="s">
        <v>189</v>
      </c>
      <c r="C85" s="50" t="s">
        <v>549</v>
      </c>
      <c r="D85" s="50" t="s">
        <v>525</v>
      </c>
      <c r="E85" s="50" t="s">
        <v>356</v>
      </c>
      <c r="F85" s="50" t="s">
        <v>526</v>
      </c>
      <c r="G85" s="50" t="s">
        <v>527</v>
      </c>
      <c r="H85" s="50" t="s">
        <v>528</v>
      </c>
      <c r="I85" s="50" t="s">
        <v>333</v>
      </c>
      <c r="J85" s="50" t="s">
        <v>529</v>
      </c>
      <c r="K85" s="50" t="s">
        <v>333</v>
      </c>
      <c r="L85" s="50">
        <v>0</v>
      </c>
      <c r="M85" s="50">
        <v>4</v>
      </c>
      <c r="N85" s="50">
        <f t="shared" si="5"/>
        <v>0</v>
      </c>
      <c r="O85" s="50" t="s">
        <v>492</v>
      </c>
      <c r="P85" s="50">
        <v>100</v>
      </c>
      <c r="Q85" s="50">
        <f t="shared" si="6"/>
        <v>0</v>
      </c>
      <c r="R85" s="50" t="str">
        <f t="shared" si="7"/>
        <v>IV</v>
      </c>
      <c r="S85" s="50" t="str">
        <f t="shared" si="8"/>
        <v>SE ACEPTA</v>
      </c>
      <c r="T85" s="50" t="s">
        <v>531</v>
      </c>
      <c r="U85" s="50" t="s">
        <v>372</v>
      </c>
      <c r="V85" s="50" t="s">
        <v>515</v>
      </c>
      <c r="W85" s="50" t="s">
        <v>415</v>
      </c>
      <c r="X85" s="50" t="s">
        <v>415</v>
      </c>
      <c r="Y85" s="50" t="s">
        <v>415</v>
      </c>
      <c r="Z85" s="50" t="s">
        <v>530</v>
      </c>
      <c r="AA85" s="50" t="s">
        <v>415</v>
      </c>
      <c r="AB85" s="56" t="s">
        <v>503</v>
      </c>
      <c r="AC85" s="77" t="s">
        <v>535</v>
      </c>
      <c r="AD85" s="77"/>
      <c r="AE85" s="77"/>
      <c r="AF85" s="77"/>
    </row>
    <row r="86" spans="1:32" x14ac:dyDescent="0.2">
      <c r="D86" s="50"/>
    </row>
  </sheetData>
  <mergeCells count="183">
    <mergeCell ref="A1:B3"/>
    <mergeCell ref="C1:AF1"/>
    <mergeCell ref="C2:AF3"/>
    <mergeCell ref="E14:E16"/>
    <mergeCell ref="E11:E12"/>
    <mergeCell ref="W4:AA4"/>
    <mergeCell ref="AC10:AF10"/>
    <mergeCell ref="AC11:AF11"/>
    <mergeCell ref="AC12:AF12"/>
    <mergeCell ref="AC13:AF13"/>
    <mergeCell ref="AC14:AF14"/>
    <mergeCell ref="AC15:AF15"/>
    <mergeCell ref="AB4:AB5"/>
    <mergeCell ref="AC4:AF5"/>
    <mergeCell ref="AC6:AF6"/>
    <mergeCell ref="AC7:AF7"/>
    <mergeCell ref="AC8:AF8"/>
    <mergeCell ref="AC9:AF9"/>
    <mergeCell ref="I4:K4"/>
    <mergeCell ref="F4:G4"/>
    <mergeCell ref="A4:A5"/>
    <mergeCell ref="B4:B5"/>
    <mergeCell ref="A6:A10"/>
    <mergeCell ref="T4:V4"/>
    <mergeCell ref="L4:R4"/>
    <mergeCell ref="C6:C8"/>
    <mergeCell ref="H4:H5"/>
    <mergeCell ref="D4:D5"/>
    <mergeCell ref="E4:E5"/>
    <mergeCell ref="C4:C5"/>
    <mergeCell ref="D6:D7"/>
    <mergeCell ref="B6:B10"/>
    <mergeCell ref="E6:E7"/>
    <mergeCell ref="A57:A78"/>
    <mergeCell ref="A34:A35"/>
    <mergeCell ref="A36:A55"/>
    <mergeCell ref="A27:A33"/>
    <mergeCell ref="B11:B19"/>
    <mergeCell ref="C13:C19"/>
    <mergeCell ref="D17:D19"/>
    <mergeCell ref="C36:C37"/>
    <mergeCell ref="B20:B24"/>
    <mergeCell ref="D14:D16"/>
    <mergeCell ref="B36:B37"/>
    <mergeCell ref="C20:C24"/>
    <mergeCell ref="B25:B26"/>
    <mergeCell ref="D25:D26"/>
    <mergeCell ref="C27:C32"/>
    <mergeCell ref="B27:B32"/>
    <mergeCell ref="D27:D30"/>
    <mergeCell ref="E28:E31"/>
    <mergeCell ref="A11:A26"/>
    <mergeCell ref="D11:D12"/>
    <mergeCell ref="C11:C12"/>
    <mergeCell ref="C25:C26"/>
    <mergeCell ref="D21:D24"/>
    <mergeCell ref="E25:E26"/>
    <mergeCell ref="E17:E19"/>
    <mergeCell ref="E21:E24"/>
    <mergeCell ref="B60:B63"/>
    <mergeCell ref="C60:C63"/>
    <mergeCell ref="A79:A80"/>
    <mergeCell ref="C64:C65"/>
    <mergeCell ref="E79:E80"/>
    <mergeCell ref="D79:D80"/>
    <mergeCell ref="E77:E78"/>
    <mergeCell ref="E60:E63"/>
    <mergeCell ref="D73:D74"/>
    <mergeCell ref="E71:E72"/>
    <mergeCell ref="D77:D78"/>
    <mergeCell ref="E75:E76"/>
    <mergeCell ref="D68:D71"/>
    <mergeCell ref="D75:D76"/>
    <mergeCell ref="C66:C78"/>
    <mergeCell ref="E66:E69"/>
    <mergeCell ref="E64:E65"/>
    <mergeCell ref="B66:B78"/>
    <mergeCell ref="B64:B65"/>
    <mergeCell ref="AC25:AF25"/>
    <mergeCell ref="AC26:AF26"/>
    <mergeCell ref="D62:D65"/>
    <mergeCell ref="B38:B51"/>
    <mergeCell ref="D81:D82"/>
    <mergeCell ref="C79:C80"/>
    <mergeCell ref="B79:B80"/>
    <mergeCell ref="D66:D67"/>
    <mergeCell ref="D59:D61"/>
    <mergeCell ref="E43:E44"/>
    <mergeCell ref="D44:D45"/>
    <mergeCell ref="E34:E35"/>
    <mergeCell ref="E36:E37"/>
    <mergeCell ref="D35:D36"/>
    <mergeCell ref="C57:C59"/>
    <mergeCell ref="B57:B59"/>
    <mergeCell ref="C50:C51"/>
    <mergeCell ref="E52:E53"/>
    <mergeCell ref="C52:C55"/>
    <mergeCell ref="E57:E59"/>
    <mergeCell ref="D39:D41"/>
    <mergeCell ref="C34:C35"/>
    <mergeCell ref="E38:E40"/>
    <mergeCell ref="D42:D43"/>
    <mergeCell ref="AC16:AF16"/>
    <mergeCell ref="AC17:AF17"/>
    <mergeCell ref="AC18:AF18"/>
    <mergeCell ref="AC20:AF20"/>
    <mergeCell ref="AC21:AF21"/>
    <mergeCell ref="AC22:AF22"/>
    <mergeCell ref="AC19:AF19"/>
    <mergeCell ref="AC23:AF23"/>
    <mergeCell ref="AC24:AF24"/>
    <mergeCell ref="B52:B55"/>
    <mergeCell ref="D37:D38"/>
    <mergeCell ref="D46:D50"/>
    <mergeCell ref="E45:E49"/>
    <mergeCell ref="D53:D54"/>
    <mergeCell ref="E41:E42"/>
    <mergeCell ref="B34:B35"/>
    <mergeCell ref="C38:C49"/>
    <mergeCell ref="AC27:AF27"/>
    <mergeCell ref="AC28:AF28"/>
    <mergeCell ref="AC29:AF29"/>
    <mergeCell ref="AC30:AF30"/>
    <mergeCell ref="AC37:AF37"/>
    <mergeCell ref="AC38:AF38"/>
    <mergeCell ref="AC39:AF39"/>
    <mergeCell ref="AC40:AF40"/>
    <mergeCell ref="AC41:AF41"/>
    <mergeCell ref="AC42:AF42"/>
    <mergeCell ref="AC31:AF31"/>
    <mergeCell ref="AC32:AF32"/>
    <mergeCell ref="AC33:AF33"/>
    <mergeCell ref="AC34:AF34"/>
    <mergeCell ref="AC35:AF35"/>
    <mergeCell ref="AC36:AF36"/>
    <mergeCell ref="AC49:AF49"/>
    <mergeCell ref="AC50:AF50"/>
    <mergeCell ref="AC51:AF51"/>
    <mergeCell ref="AC52:AF52"/>
    <mergeCell ref="AC53:AF53"/>
    <mergeCell ref="AC54:AF54"/>
    <mergeCell ref="AC43:AF43"/>
    <mergeCell ref="AC44:AF44"/>
    <mergeCell ref="AC45:AF45"/>
    <mergeCell ref="AC46:AF46"/>
    <mergeCell ref="AC47:AF47"/>
    <mergeCell ref="AC48:AF48"/>
    <mergeCell ref="AC55:AF55"/>
    <mergeCell ref="AC85:AF85"/>
    <mergeCell ref="AC84:AF84"/>
    <mergeCell ref="AC83:AF83"/>
    <mergeCell ref="C81:C84"/>
    <mergeCell ref="D83:D84"/>
    <mergeCell ref="AC82:AF82"/>
    <mergeCell ref="AC77:AF77"/>
    <mergeCell ref="AC78:AF78"/>
    <mergeCell ref="AC79:AF79"/>
    <mergeCell ref="AC80:AF80"/>
    <mergeCell ref="AC81:AF81"/>
    <mergeCell ref="AC56:AF56"/>
    <mergeCell ref="AC57:AF57"/>
    <mergeCell ref="AC58:AF58"/>
    <mergeCell ref="AC59:AF59"/>
    <mergeCell ref="AC60:AF60"/>
    <mergeCell ref="AC61:AF61"/>
    <mergeCell ref="AC62:AF62"/>
    <mergeCell ref="AC63:AF63"/>
    <mergeCell ref="A81:A84"/>
    <mergeCell ref="B81:B84"/>
    <mergeCell ref="AC76:AF76"/>
    <mergeCell ref="AC64:AF64"/>
    <mergeCell ref="AC65:AF65"/>
    <mergeCell ref="AC66:AF66"/>
    <mergeCell ref="AC67:AF67"/>
    <mergeCell ref="AC70:AF70"/>
    <mergeCell ref="AC71:AF71"/>
    <mergeCell ref="AC72:AF72"/>
    <mergeCell ref="AC73:AF73"/>
    <mergeCell ref="AC74:AF74"/>
    <mergeCell ref="AC75:AF75"/>
    <mergeCell ref="AC68:AF68"/>
    <mergeCell ref="AC69:AF69"/>
    <mergeCell ref="E73:E74"/>
  </mergeCells>
  <conditionalFormatting sqref="S6:S85">
    <cfRule type="containsText" priority="3" stopIfTrue="1" operator="containsText" text="SE ACEPTA">
      <formula>NOT(ISERROR(SEARCH("SE ACEPTA",S6)))</formula>
    </cfRule>
    <cfRule type="containsText" dxfId="5" priority="4" stopIfTrue="1" operator="containsText" text="MEJORABLE">
      <formula>NOT(ISERROR(SEARCH("MEJORABLE",S6)))</formula>
    </cfRule>
    <cfRule type="containsText" dxfId="4" priority="5" stopIfTrue="1" operator="containsText" text="ACEPTABLE CON CONTROL">
      <formula>NOT(ISERROR(SEARCH("ACEPTABLE CON CONTROL",S6)))</formula>
    </cfRule>
    <cfRule type="containsText" dxfId="3" priority="6" stopIfTrue="1" operator="containsText" text="NO ACEPTABLE">
      <formula>NOT(ISERROR(SEARCH("NO ACEPTABLE",S6)))</formula>
    </cfRule>
    <cfRule type="cellIs" dxfId="2" priority="7" stopIfTrue="1" operator="equal">
      <formula>"""NO ACEPTABLE"""</formula>
    </cfRule>
    <cfRule type="containsText" dxfId="1" priority="80" stopIfTrue="1" operator="containsText" text="SE ACEPTA">
      <formula>NOT(ISERROR(SEARCH("SE ACEPTA",S6)))</formula>
    </cfRule>
    <cfRule type="containsText" priority="81" stopIfTrue="1" operator="containsText" text="SE ACEPTA">
      <formula>NOT(ISERROR(SEARCH("SE ACEPTA",S6)))</formula>
    </cfRule>
    <cfRule type="cellIs" dxfId="0" priority="82" stopIfTrue="1" operator="equal">
      <formula>"""I"""</formula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0"/>
  <sheetViews>
    <sheetView zoomScale="90" zoomScaleNormal="90" workbookViewId="0">
      <selection activeCell="I6" sqref="I6"/>
    </sheetView>
  </sheetViews>
  <sheetFormatPr baseColWidth="10" defaultRowHeight="17.25" x14ac:dyDescent="0.3"/>
  <cols>
    <col min="1" max="1" width="11.42578125" style="3"/>
    <col min="2" max="2" width="25.140625" style="3" customWidth="1"/>
    <col min="3" max="3" width="26.7109375" style="3" customWidth="1"/>
    <col min="4" max="4" width="24.7109375" style="3" customWidth="1"/>
    <col min="5" max="5" width="43.5703125" style="3" customWidth="1"/>
    <col min="6" max="6" width="36.28515625" style="3" customWidth="1"/>
    <col min="7" max="7" width="46.140625" style="3" customWidth="1"/>
    <col min="8" max="8" width="26.28515625" style="3" customWidth="1"/>
    <col min="9" max="16384" width="11.42578125" style="3"/>
  </cols>
  <sheetData>
    <row r="2" spans="1:8" x14ac:dyDescent="0.3">
      <c r="A2" s="96" t="s">
        <v>17</v>
      </c>
      <c r="B2" s="97"/>
      <c r="C2" s="97"/>
      <c r="D2" s="97"/>
      <c r="E2" s="97"/>
      <c r="F2" s="97"/>
      <c r="G2" s="97"/>
      <c r="H2" s="97"/>
    </row>
    <row r="3" spans="1:8" s="40" customFormat="1" x14ac:dyDescent="0.3">
      <c r="A3" s="98" t="s">
        <v>18</v>
      </c>
      <c r="B3" s="99"/>
      <c r="C3" s="99"/>
      <c r="D3" s="99"/>
      <c r="E3" s="99"/>
      <c r="F3" s="99"/>
      <c r="G3" s="99"/>
      <c r="H3" s="99"/>
    </row>
    <row r="4" spans="1:8" ht="18" thickBot="1" x14ac:dyDescent="0.35">
      <c r="A4" s="41"/>
      <c r="B4" s="42"/>
      <c r="C4" s="42"/>
      <c r="D4" s="42"/>
      <c r="E4" s="42"/>
      <c r="F4" s="42"/>
      <c r="G4" s="42"/>
      <c r="H4" s="42"/>
    </row>
    <row r="5" spans="1:8" ht="18" thickBot="1" x14ac:dyDescent="0.35">
      <c r="A5" s="100" t="s">
        <v>19</v>
      </c>
      <c r="B5" s="103" t="s">
        <v>20</v>
      </c>
      <c r="C5" s="104"/>
      <c r="D5" s="104"/>
      <c r="E5" s="104"/>
      <c r="F5" s="104"/>
      <c r="G5" s="104"/>
      <c r="H5" s="105"/>
    </row>
    <row r="6" spans="1:8" s="4" customFormat="1" ht="33" customHeight="1" thickBot="1" x14ac:dyDescent="0.35">
      <c r="A6" s="101"/>
      <c r="B6" s="61" t="s">
        <v>21</v>
      </c>
      <c r="C6" s="61" t="s">
        <v>22</v>
      </c>
      <c r="D6" s="61" t="s">
        <v>23</v>
      </c>
      <c r="E6" s="61" t="s">
        <v>24</v>
      </c>
      <c r="F6" s="61" t="s">
        <v>25</v>
      </c>
      <c r="G6" s="61" t="s">
        <v>26</v>
      </c>
      <c r="H6" s="61" t="s">
        <v>27</v>
      </c>
    </row>
    <row r="7" spans="1:8" ht="89.25" customHeight="1" thickBot="1" x14ac:dyDescent="0.35">
      <c r="A7" s="101"/>
      <c r="B7" s="62" t="s">
        <v>28</v>
      </c>
      <c r="C7" s="63" t="s">
        <v>29</v>
      </c>
      <c r="D7" s="62" t="s">
        <v>30</v>
      </c>
      <c r="E7" s="63" t="s">
        <v>31</v>
      </c>
      <c r="F7" s="63" t="s">
        <v>32</v>
      </c>
      <c r="G7" s="63" t="s">
        <v>33</v>
      </c>
      <c r="H7" s="62" t="s">
        <v>34</v>
      </c>
    </row>
    <row r="8" spans="1:8" ht="75.75" customHeight="1" thickBot="1" x14ac:dyDescent="0.35">
      <c r="A8" s="101"/>
      <c r="B8" s="62" t="s">
        <v>35</v>
      </c>
      <c r="C8" s="63" t="s">
        <v>36</v>
      </c>
      <c r="D8" s="62" t="s">
        <v>37</v>
      </c>
      <c r="E8" s="63" t="s">
        <v>38</v>
      </c>
      <c r="F8" s="62" t="s">
        <v>39</v>
      </c>
      <c r="G8" s="62" t="s">
        <v>40</v>
      </c>
      <c r="H8" s="62" t="s">
        <v>41</v>
      </c>
    </row>
    <row r="9" spans="1:8" ht="89.25" customHeight="1" thickBot="1" x14ac:dyDescent="0.35">
      <c r="A9" s="101"/>
      <c r="B9" s="62" t="s">
        <v>42</v>
      </c>
      <c r="C9" s="62" t="s">
        <v>43</v>
      </c>
      <c r="D9" s="62" t="s">
        <v>44</v>
      </c>
      <c r="E9" s="63" t="s">
        <v>45</v>
      </c>
      <c r="F9" s="62" t="s">
        <v>46</v>
      </c>
      <c r="G9" s="63" t="s">
        <v>47</v>
      </c>
      <c r="H9" s="62" t="s">
        <v>48</v>
      </c>
    </row>
    <row r="10" spans="1:8" ht="75" customHeight="1" thickBot="1" x14ac:dyDescent="0.35">
      <c r="A10" s="101"/>
      <c r="B10" s="62" t="s">
        <v>49</v>
      </c>
      <c r="C10" s="62" t="s">
        <v>50</v>
      </c>
      <c r="D10" s="62" t="s">
        <v>51</v>
      </c>
      <c r="E10" s="63" t="s">
        <v>52</v>
      </c>
      <c r="F10" s="62" t="s">
        <v>53</v>
      </c>
      <c r="G10" s="62" t="s">
        <v>54</v>
      </c>
      <c r="H10" s="62" t="s">
        <v>55</v>
      </c>
    </row>
    <row r="11" spans="1:8" x14ac:dyDescent="0.3">
      <c r="A11" s="101"/>
      <c r="B11" s="106" t="s">
        <v>56</v>
      </c>
      <c r="C11" s="64" t="s">
        <v>57</v>
      </c>
      <c r="D11" s="106" t="s">
        <v>58</v>
      </c>
      <c r="E11" s="108" t="s">
        <v>59</v>
      </c>
      <c r="F11" s="106"/>
      <c r="G11" s="106" t="s">
        <v>60</v>
      </c>
      <c r="H11" s="106" t="s">
        <v>61</v>
      </c>
    </row>
    <row r="12" spans="1:8" ht="77.25" customHeight="1" thickBot="1" x14ac:dyDescent="0.35">
      <c r="A12" s="101"/>
      <c r="B12" s="107"/>
      <c r="C12" s="62" t="s">
        <v>62</v>
      </c>
      <c r="D12" s="107"/>
      <c r="E12" s="109"/>
      <c r="F12" s="107"/>
      <c r="G12" s="107"/>
      <c r="H12" s="107"/>
    </row>
    <row r="13" spans="1:8" ht="26.25" thickBot="1" x14ac:dyDescent="0.35">
      <c r="A13" s="101"/>
      <c r="B13" s="62" t="s">
        <v>63</v>
      </c>
      <c r="C13" s="62" t="s">
        <v>64</v>
      </c>
      <c r="D13" s="62"/>
      <c r="E13" s="63" t="s">
        <v>65</v>
      </c>
      <c r="F13" s="62"/>
      <c r="G13" s="63" t="s">
        <v>66</v>
      </c>
      <c r="H13" s="62" t="s">
        <v>67</v>
      </c>
    </row>
    <row r="14" spans="1:8" ht="26.25" thickBot="1" x14ac:dyDescent="0.35">
      <c r="A14" s="101"/>
      <c r="B14" s="62" t="s">
        <v>68</v>
      </c>
      <c r="C14" s="63" t="s">
        <v>69</v>
      </c>
      <c r="D14" s="62" t="s">
        <v>70</v>
      </c>
      <c r="E14" s="62"/>
      <c r="F14" s="62"/>
      <c r="G14" s="62" t="s">
        <v>71</v>
      </c>
      <c r="H14" s="62"/>
    </row>
    <row r="15" spans="1:8" ht="18" thickBot="1" x14ac:dyDescent="0.35">
      <c r="A15" s="102"/>
      <c r="B15" s="62" t="s">
        <v>72</v>
      </c>
      <c r="C15" s="62"/>
      <c r="D15" s="62"/>
      <c r="E15" s="62"/>
      <c r="F15" s="62"/>
      <c r="G15" s="62" t="s">
        <v>73</v>
      </c>
      <c r="H15" s="62"/>
    </row>
    <row r="16" spans="1:8" ht="33" customHeight="1" x14ac:dyDescent="0.3">
      <c r="A16" s="110" t="s">
        <v>74</v>
      </c>
      <c r="B16" s="110"/>
      <c r="C16" s="110"/>
      <c r="D16" s="110"/>
      <c r="E16" s="110"/>
      <c r="F16" s="110"/>
      <c r="G16" s="110"/>
      <c r="H16" s="110"/>
    </row>
    <row r="17" spans="1:8" x14ac:dyDescent="0.3">
      <c r="A17" s="94"/>
      <c r="B17" s="95"/>
      <c r="C17" s="95"/>
      <c r="D17" s="95"/>
      <c r="E17" s="95"/>
      <c r="F17" s="95"/>
      <c r="G17" s="95"/>
      <c r="H17" s="95"/>
    </row>
    <row r="18" spans="1:8" x14ac:dyDescent="0.3">
      <c r="A18" s="65"/>
      <c r="B18" s="65"/>
      <c r="C18" s="65"/>
      <c r="D18" s="65"/>
      <c r="E18" s="65"/>
      <c r="F18" s="65"/>
      <c r="G18" s="65"/>
      <c r="H18" s="65"/>
    </row>
    <row r="19" spans="1:8" x14ac:dyDescent="0.3">
      <c r="A19" s="65"/>
      <c r="B19" s="65"/>
      <c r="C19" s="65"/>
      <c r="D19" s="65"/>
      <c r="E19" s="65"/>
      <c r="F19" s="65"/>
      <c r="G19" s="65"/>
      <c r="H19" s="65"/>
    </row>
    <row r="20" spans="1:8" x14ac:dyDescent="0.3">
      <c r="A20" s="65"/>
      <c r="B20" s="65"/>
      <c r="C20" s="65"/>
      <c r="D20" s="65"/>
      <c r="E20" s="65"/>
      <c r="F20" s="65"/>
      <c r="G20" s="65"/>
      <c r="H20" s="65"/>
    </row>
  </sheetData>
  <mergeCells count="12">
    <mergeCell ref="A17:H17"/>
    <mergeCell ref="A2:H2"/>
    <mergeCell ref="A3:H3"/>
    <mergeCell ref="A5:A15"/>
    <mergeCell ref="B5:H5"/>
    <mergeCell ref="B11:B12"/>
    <mergeCell ref="D11:D12"/>
    <mergeCell ref="E11:E12"/>
    <mergeCell ref="F11:F12"/>
    <mergeCell ref="G11:G12"/>
    <mergeCell ref="H11:H12"/>
    <mergeCell ref="A16:H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9"/>
  <sheetViews>
    <sheetView zoomScale="140" zoomScaleNormal="140" workbookViewId="0">
      <selection activeCell="F8" sqref="F8"/>
    </sheetView>
  </sheetViews>
  <sheetFormatPr baseColWidth="10" defaultRowHeight="12.75" x14ac:dyDescent="0.2"/>
  <cols>
    <col min="1" max="1" width="11.42578125" style="1"/>
    <col min="2" max="2" width="12.85546875" style="66" customWidth="1"/>
    <col min="3" max="3" width="92.140625" style="67" customWidth="1"/>
    <col min="4" max="16384" width="11.42578125" style="1"/>
  </cols>
  <sheetData>
    <row r="1" spans="2:3" ht="13.5" thickBot="1" x14ac:dyDescent="0.25">
      <c r="B1" s="117"/>
      <c r="C1" s="117"/>
    </row>
    <row r="2" spans="2:3" x14ac:dyDescent="0.2">
      <c r="B2" s="111" t="s">
        <v>134</v>
      </c>
      <c r="C2" s="112"/>
    </row>
    <row r="3" spans="2:3" ht="13.5" thickBot="1" x14ac:dyDescent="0.25">
      <c r="B3" s="126" t="s">
        <v>0</v>
      </c>
      <c r="C3" s="127"/>
    </row>
    <row r="4" spans="2:3" x14ac:dyDescent="0.2">
      <c r="B4" s="5" t="s">
        <v>117</v>
      </c>
      <c r="C4" s="6" t="s">
        <v>118</v>
      </c>
    </row>
    <row r="5" spans="2:3" x14ac:dyDescent="0.2">
      <c r="B5" s="45" t="s">
        <v>1</v>
      </c>
      <c r="C5" s="2" t="s">
        <v>119</v>
      </c>
    </row>
    <row r="6" spans="2:3" x14ac:dyDescent="0.2">
      <c r="B6" s="7" t="s">
        <v>2</v>
      </c>
      <c r="C6" s="2" t="s">
        <v>3</v>
      </c>
    </row>
    <row r="7" spans="2:3" x14ac:dyDescent="0.2">
      <c r="B7" s="8" t="s">
        <v>4</v>
      </c>
      <c r="C7" s="2" t="s">
        <v>5</v>
      </c>
    </row>
    <row r="8" spans="2:3" x14ac:dyDescent="0.2">
      <c r="B8" s="128" t="s">
        <v>6</v>
      </c>
      <c r="C8" s="129"/>
    </row>
    <row r="9" spans="2:3" x14ac:dyDescent="0.2">
      <c r="B9" s="9" t="s">
        <v>117</v>
      </c>
      <c r="C9" s="10" t="s">
        <v>120</v>
      </c>
    </row>
    <row r="10" spans="2:3" x14ac:dyDescent="0.2">
      <c r="B10" s="45" t="s">
        <v>1</v>
      </c>
      <c r="C10" s="2" t="s">
        <v>121</v>
      </c>
    </row>
    <row r="11" spans="2:3" x14ac:dyDescent="0.2">
      <c r="B11" s="7" t="s">
        <v>2</v>
      </c>
      <c r="C11" s="2" t="s">
        <v>122</v>
      </c>
    </row>
    <row r="12" spans="2:3" x14ac:dyDescent="0.2">
      <c r="B12" s="8" t="s">
        <v>4</v>
      </c>
      <c r="C12" s="2" t="s">
        <v>123</v>
      </c>
    </row>
    <row r="13" spans="2:3" x14ac:dyDescent="0.2">
      <c r="B13" s="128" t="s">
        <v>7</v>
      </c>
      <c r="C13" s="129"/>
    </row>
    <row r="14" spans="2:3" x14ac:dyDescent="0.2">
      <c r="B14" s="9" t="s">
        <v>117</v>
      </c>
      <c r="C14" s="10" t="s">
        <v>124</v>
      </c>
    </row>
    <row r="15" spans="2:3" x14ac:dyDescent="0.2">
      <c r="B15" s="45" t="s">
        <v>1</v>
      </c>
      <c r="C15" s="2" t="s">
        <v>125</v>
      </c>
    </row>
    <row r="16" spans="2:3" x14ac:dyDescent="0.2">
      <c r="B16" s="7" t="s">
        <v>2</v>
      </c>
      <c r="C16" s="2" t="s">
        <v>8</v>
      </c>
    </row>
    <row r="17" spans="2:3" x14ac:dyDescent="0.2">
      <c r="B17" s="8" t="s">
        <v>4</v>
      </c>
      <c r="C17" s="2" t="s">
        <v>9</v>
      </c>
    </row>
    <row r="18" spans="2:3" ht="15.75" customHeight="1" x14ac:dyDescent="0.2">
      <c r="B18" s="130" t="s">
        <v>10</v>
      </c>
      <c r="C18" s="131"/>
    </row>
    <row r="19" spans="2:3" ht="13.5" customHeight="1" x14ac:dyDescent="0.2">
      <c r="B19" s="11" t="s">
        <v>117</v>
      </c>
      <c r="C19" s="14" t="s">
        <v>126</v>
      </c>
    </row>
    <row r="20" spans="2:3" x14ac:dyDescent="0.2">
      <c r="B20" s="46" t="s">
        <v>1</v>
      </c>
      <c r="C20" s="2" t="s">
        <v>127</v>
      </c>
    </row>
    <row r="21" spans="2:3" x14ac:dyDescent="0.2">
      <c r="B21" s="12" t="s">
        <v>2</v>
      </c>
      <c r="C21" s="2" t="s">
        <v>128</v>
      </c>
    </row>
    <row r="22" spans="2:3" x14ac:dyDescent="0.2">
      <c r="B22" s="13" t="s">
        <v>4</v>
      </c>
      <c r="C22" s="2" t="s">
        <v>129</v>
      </c>
    </row>
    <row r="23" spans="2:3" x14ac:dyDescent="0.2">
      <c r="B23" s="128" t="s">
        <v>11</v>
      </c>
      <c r="C23" s="129"/>
    </row>
    <row r="24" spans="2:3" x14ac:dyDescent="0.2">
      <c r="B24" s="9" t="s">
        <v>117</v>
      </c>
      <c r="C24" s="10" t="s">
        <v>130</v>
      </c>
    </row>
    <row r="25" spans="2:3" x14ac:dyDescent="0.2">
      <c r="B25" s="45" t="s">
        <v>1</v>
      </c>
      <c r="C25" s="2" t="s">
        <v>131</v>
      </c>
    </row>
    <row r="26" spans="2:3" x14ac:dyDescent="0.2">
      <c r="B26" s="7" t="s">
        <v>2</v>
      </c>
      <c r="C26" s="2" t="s">
        <v>132</v>
      </c>
    </row>
    <row r="27" spans="2:3" x14ac:dyDescent="0.2">
      <c r="B27" s="8" t="s">
        <v>4</v>
      </c>
      <c r="C27" s="2" t="s">
        <v>12</v>
      </c>
    </row>
    <row r="28" spans="2:3" ht="13.5" customHeight="1" x14ac:dyDescent="0.2">
      <c r="B28" s="128" t="s">
        <v>13</v>
      </c>
      <c r="C28" s="129"/>
    </row>
    <row r="29" spans="2:3" x14ac:dyDescent="0.2">
      <c r="B29" s="9" t="s">
        <v>117</v>
      </c>
      <c r="C29" s="10" t="s">
        <v>133</v>
      </c>
    </row>
    <row r="30" spans="2:3" x14ac:dyDescent="0.2">
      <c r="B30" s="45" t="s">
        <v>1</v>
      </c>
      <c r="C30" s="2" t="s">
        <v>14</v>
      </c>
    </row>
    <row r="31" spans="2:3" x14ac:dyDescent="0.2">
      <c r="B31" s="7" t="s">
        <v>2</v>
      </c>
      <c r="C31" s="2" t="s">
        <v>15</v>
      </c>
    </row>
    <row r="32" spans="2:3" ht="13.5" thickBot="1" x14ac:dyDescent="0.25">
      <c r="B32" s="15" t="s">
        <v>4</v>
      </c>
      <c r="C32" s="16" t="s">
        <v>16</v>
      </c>
    </row>
    <row r="33" spans="1:3" ht="16.5" customHeight="1" x14ac:dyDescent="0.2">
      <c r="B33" s="132" t="s">
        <v>135</v>
      </c>
      <c r="C33" s="133"/>
    </row>
    <row r="34" spans="1:3" ht="16.5" customHeight="1" x14ac:dyDescent="0.2">
      <c r="B34" s="113" t="s">
        <v>136</v>
      </c>
      <c r="C34" s="114"/>
    </row>
    <row r="35" spans="1:3" ht="25.5" x14ac:dyDescent="0.2">
      <c r="A35" s="23"/>
      <c r="B35" s="22" t="s">
        <v>117</v>
      </c>
      <c r="C35" s="24" t="s">
        <v>138</v>
      </c>
    </row>
    <row r="36" spans="1:3" ht="28.5" customHeight="1" x14ac:dyDescent="0.2">
      <c r="B36" s="47" t="s">
        <v>1</v>
      </c>
      <c r="C36" s="25" t="s">
        <v>137</v>
      </c>
    </row>
    <row r="37" spans="1:3" ht="30" customHeight="1" x14ac:dyDescent="0.2">
      <c r="B37" s="26" t="s">
        <v>2</v>
      </c>
      <c r="C37" s="27" t="s">
        <v>139</v>
      </c>
    </row>
    <row r="38" spans="1:3" ht="17.25" customHeight="1" thickBot="1" x14ac:dyDescent="0.25">
      <c r="B38" s="28" t="s">
        <v>4</v>
      </c>
      <c r="C38" s="29" t="s">
        <v>140</v>
      </c>
    </row>
    <row r="39" spans="1:3" ht="18" customHeight="1" x14ac:dyDescent="0.2">
      <c r="B39" s="136" t="s">
        <v>141</v>
      </c>
      <c r="C39" s="141"/>
    </row>
    <row r="40" spans="1:3" ht="15" customHeight="1" x14ac:dyDescent="0.2">
      <c r="B40" s="115" t="s">
        <v>142</v>
      </c>
      <c r="C40" s="116"/>
    </row>
    <row r="41" spans="1:3" ht="27" customHeight="1" x14ac:dyDescent="0.2">
      <c r="B41" s="22" t="s">
        <v>117</v>
      </c>
      <c r="C41" s="21" t="s">
        <v>143</v>
      </c>
    </row>
    <row r="42" spans="1:3" ht="28.5" customHeight="1" x14ac:dyDescent="0.2">
      <c r="B42" s="48" t="s">
        <v>1</v>
      </c>
      <c r="C42" s="17" t="s">
        <v>144</v>
      </c>
    </row>
    <row r="43" spans="1:3" ht="26.25" customHeight="1" x14ac:dyDescent="0.2">
      <c r="B43" s="18" t="s">
        <v>2</v>
      </c>
      <c r="C43" s="17" t="s">
        <v>145</v>
      </c>
    </row>
    <row r="44" spans="1:3" ht="26.25" customHeight="1" thickBot="1" x14ac:dyDescent="0.25">
      <c r="B44" s="19" t="s">
        <v>4</v>
      </c>
      <c r="C44" s="20" t="s">
        <v>146</v>
      </c>
    </row>
    <row r="45" spans="1:3" ht="15.75" customHeight="1" x14ac:dyDescent="0.2">
      <c r="B45" s="139" t="s">
        <v>147</v>
      </c>
      <c r="C45" s="140"/>
    </row>
    <row r="46" spans="1:3" ht="43.5" customHeight="1" x14ac:dyDescent="0.2">
      <c r="B46" s="30" t="s">
        <v>117</v>
      </c>
      <c r="C46" s="31" t="s">
        <v>148</v>
      </c>
    </row>
    <row r="47" spans="1:3" ht="40.5" customHeight="1" x14ac:dyDescent="0.2">
      <c r="B47" s="45" t="s">
        <v>1</v>
      </c>
      <c r="C47" s="2" t="s">
        <v>149</v>
      </c>
    </row>
    <row r="48" spans="1:3" ht="26.25" customHeight="1" x14ac:dyDescent="0.2">
      <c r="B48" s="7" t="s">
        <v>2</v>
      </c>
      <c r="C48" s="2" t="s">
        <v>150</v>
      </c>
    </row>
    <row r="49" spans="2:3" ht="27" customHeight="1" x14ac:dyDescent="0.2">
      <c r="B49" s="8" t="s">
        <v>4</v>
      </c>
      <c r="C49" s="2" t="s">
        <v>151</v>
      </c>
    </row>
    <row r="50" spans="2:3" ht="14.25" customHeight="1" x14ac:dyDescent="0.2">
      <c r="B50" s="130" t="s">
        <v>152</v>
      </c>
      <c r="C50" s="131"/>
    </row>
    <row r="51" spans="2:3" ht="27" customHeight="1" x14ac:dyDescent="0.2">
      <c r="B51" s="11" t="s">
        <v>117</v>
      </c>
      <c r="C51" s="14" t="s">
        <v>153</v>
      </c>
    </row>
    <row r="52" spans="2:3" x14ac:dyDescent="0.2">
      <c r="B52" s="46" t="s">
        <v>1</v>
      </c>
      <c r="C52" s="2" t="s">
        <v>154</v>
      </c>
    </row>
    <row r="53" spans="2:3" x14ac:dyDescent="0.2">
      <c r="B53" s="12" t="s">
        <v>2</v>
      </c>
      <c r="C53" s="2" t="s">
        <v>155</v>
      </c>
    </row>
    <row r="54" spans="2:3" x14ac:dyDescent="0.2">
      <c r="B54" s="13" t="s">
        <v>4</v>
      </c>
      <c r="C54" s="2" t="s">
        <v>156</v>
      </c>
    </row>
    <row r="55" spans="2:3" ht="16.5" customHeight="1" x14ac:dyDescent="0.2">
      <c r="B55" s="130" t="s">
        <v>157</v>
      </c>
      <c r="C55" s="138"/>
    </row>
    <row r="56" spans="2:3" ht="26.25" customHeight="1" x14ac:dyDescent="0.2">
      <c r="B56" s="36" t="s">
        <v>117</v>
      </c>
      <c r="C56" s="31" t="s">
        <v>158</v>
      </c>
    </row>
    <row r="57" spans="2:3" ht="25.5" x14ac:dyDescent="0.2">
      <c r="B57" s="49" t="s">
        <v>1</v>
      </c>
      <c r="C57" s="35" t="s">
        <v>159</v>
      </c>
    </row>
    <row r="58" spans="2:3" ht="25.5" x14ac:dyDescent="0.2">
      <c r="B58" s="32" t="s">
        <v>2</v>
      </c>
      <c r="C58" s="34" t="s">
        <v>160</v>
      </c>
    </row>
    <row r="59" spans="2:3" ht="26.25" customHeight="1" thickBot="1" x14ac:dyDescent="0.25">
      <c r="B59" s="33" t="s">
        <v>4</v>
      </c>
      <c r="C59" s="34" t="s">
        <v>161</v>
      </c>
    </row>
    <row r="60" spans="2:3" ht="16.5" customHeight="1" x14ac:dyDescent="0.2">
      <c r="B60" s="136" t="s">
        <v>162</v>
      </c>
      <c r="C60" s="137"/>
    </row>
    <row r="61" spans="2:3" ht="41.25" customHeight="1" x14ac:dyDescent="0.2">
      <c r="B61" s="22" t="s">
        <v>117</v>
      </c>
      <c r="C61" s="37" t="s">
        <v>163</v>
      </c>
    </row>
    <row r="62" spans="2:3" ht="38.25" x14ac:dyDescent="0.2">
      <c r="B62" s="47" t="s">
        <v>1</v>
      </c>
      <c r="C62" s="27" t="s">
        <v>164</v>
      </c>
    </row>
    <row r="63" spans="2:3" ht="38.25" x14ac:dyDescent="0.2">
      <c r="B63" s="26" t="s">
        <v>2</v>
      </c>
      <c r="C63" s="27" t="s">
        <v>165</v>
      </c>
    </row>
    <row r="64" spans="2:3" ht="53.25" customHeight="1" thickBot="1" x14ac:dyDescent="0.25">
      <c r="B64" s="38" t="s">
        <v>4</v>
      </c>
      <c r="C64" s="39" t="s">
        <v>166</v>
      </c>
    </row>
    <row r="65" spans="2:3" ht="18" customHeight="1" thickBot="1" x14ac:dyDescent="0.25">
      <c r="B65" s="134" t="s">
        <v>167</v>
      </c>
      <c r="C65" s="135"/>
    </row>
    <row r="66" spans="2:3" ht="18" customHeight="1" thickBot="1" x14ac:dyDescent="0.25">
      <c r="B66" s="118" t="s">
        <v>168</v>
      </c>
      <c r="C66" s="119"/>
    </row>
    <row r="67" spans="2:3" x14ac:dyDescent="0.2">
      <c r="B67" s="120"/>
      <c r="C67" s="121"/>
    </row>
    <row r="68" spans="2:3" x14ac:dyDescent="0.2">
      <c r="B68" s="122"/>
      <c r="C68" s="123"/>
    </row>
    <row r="69" spans="2:3" x14ac:dyDescent="0.2">
      <c r="B69" s="122"/>
      <c r="C69" s="123"/>
    </row>
    <row r="70" spans="2:3" x14ac:dyDescent="0.2">
      <c r="B70" s="122"/>
      <c r="C70" s="123"/>
    </row>
    <row r="71" spans="2:3" x14ac:dyDescent="0.2">
      <c r="B71" s="122"/>
      <c r="C71" s="123"/>
    </row>
    <row r="72" spans="2:3" x14ac:dyDescent="0.2">
      <c r="B72" s="122"/>
      <c r="C72" s="123"/>
    </row>
    <row r="73" spans="2:3" x14ac:dyDescent="0.2">
      <c r="B73" s="122"/>
      <c r="C73" s="123"/>
    </row>
    <row r="74" spans="2:3" x14ac:dyDescent="0.2">
      <c r="B74" s="122"/>
      <c r="C74" s="123"/>
    </row>
    <row r="75" spans="2:3" x14ac:dyDescent="0.2">
      <c r="B75" s="122"/>
      <c r="C75" s="123"/>
    </row>
    <row r="76" spans="2:3" x14ac:dyDescent="0.2">
      <c r="B76" s="122"/>
      <c r="C76" s="123"/>
    </row>
    <row r="77" spans="2:3" x14ac:dyDescent="0.2">
      <c r="B77" s="122"/>
      <c r="C77" s="123"/>
    </row>
    <row r="78" spans="2:3" x14ac:dyDescent="0.2">
      <c r="B78" s="122"/>
      <c r="C78" s="123"/>
    </row>
    <row r="79" spans="2:3" x14ac:dyDescent="0.2">
      <c r="B79" s="122"/>
      <c r="C79" s="123"/>
    </row>
    <row r="80" spans="2:3" x14ac:dyDescent="0.2">
      <c r="B80" s="122"/>
      <c r="C80" s="123"/>
    </row>
    <row r="81" spans="2:3" x14ac:dyDescent="0.2">
      <c r="B81" s="122"/>
      <c r="C81" s="123"/>
    </row>
    <row r="82" spans="2:3" x14ac:dyDescent="0.2">
      <c r="B82" s="122"/>
      <c r="C82" s="123"/>
    </row>
    <row r="83" spans="2:3" x14ac:dyDescent="0.2">
      <c r="B83" s="122"/>
      <c r="C83" s="123"/>
    </row>
    <row r="84" spans="2:3" x14ac:dyDescent="0.2">
      <c r="B84" s="122"/>
      <c r="C84" s="123"/>
    </row>
    <row r="85" spans="2:3" x14ac:dyDescent="0.2">
      <c r="B85" s="122"/>
      <c r="C85" s="123"/>
    </row>
    <row r="86" spans="2:3" x14ac:dyDescent="0.2">
      <c r="B86" s="122"/>
      <c r="C86" s="123"/>
    </row>
    <row r="87" spans="2:3" x14ac:dyDescent="0.2">
      <c r="B87" s="122"/>
      <c r="C87" s="123"/>
    </row>
    <row r="88" spans="2:3" x14ac:dyDescent="0.2">
      <c r="B88" s="122"/>
      <c r="C88" s="123"/>
    </row>
    <row r="89" spans="2:3" x14ac:dyDescent="0.2">
      <c r="B89" s="122"/>
      <c r="C89" s="123"/>
    </row>
    <row r="90" spans="2:3" x14ac:dyDescent="0.2">
      <c r="B90" s="122"/>
      <c r="C90" s="123"/>
    </row>
    <row r="91" spans="2:3" x14ac:dyDescent="0.2">
      <c r="B91" s="122"/>
      <c r="C91" s="123"/>
    </row>
    <row r="92" spans="2:3" x14ac:dyDescent="0.2">
      <c r="B92" s="122"/>
      <c r="C92" s="123"/>
    </row>
    <row r="93" spans="2:3" x14ac:dyDescent="0.2">
      <c r="B93" s="122"/>
      <c r="C93" s="123"/>
    </row>
    <row r="94" spans="2:3" x14ac:dyDescent="0.2">
      <c r="B94" s="122"/>
      <c r="C94" s="123"/>
    </row>
    <row r="95" spans="2:3" x14ac:dyDescent="0.2">
      <c r="B95" s="122"/>
      <c r="C95" s="123"/>
    </row>
    <row r="96" spans="2:3" x14ac:dyDescent="0.2">
      <c r="B96" s="122"/>
      <c r="C96" s="123"/>
    </row>
    <row r="97" spans="2:3" x14ac:dyDescent="0.2">
      <c r="B97" s="122"/>
      <c r="C97" s="123"/>
    </row>
    <row r="98" spans="2:3" x14ac:dyDescent="0.2">
      <c r="B98" s="122"/>
      <c r="C98" s="123"/>
    </row>
    <row r="99" spans="2:3" x14ac:dyDescent="0.2">
      <c r="B99" s="122"/>
      <c r="C99" s="123"/>
    </row>
    <row r="100" spans="2:3" x14ac:dyDescent="0.2">
      <c r="B100" s="122"/>
      <c r="C100" s="123"/>
    </row>
    <row r="101" spans="2:3" x14ac:dyDescent="0.2">
      <c r="B101" s="122"/>
      <c r="C101" s="123"/>
    </row>
    <row r="102" spans="2:3" x14ac:dyDescent="0.2">
      <c r="B102" s="122"/>
      <c r="C102" s="123"/>
    </row>
    <row r="103" spans="2:3" x14ac:dyDescent="0.2">
      <c r="B103" s="122"/>
      <c r="C103" s="123"/>
    </row>
    <row r="104" spans="2:3" x14ac:dyDescent="0.2">
      <c r="B104" s="122"/>
      <c r="C104" s="123"/>
    </row>
    <row r="105" spans="2:3" x14ac:dyDescent="0.2">
      <c r="B105" s="122"/>
      <c r="C105" s="123"/>
    </row>
    <row r="106" spans="2:3" x14ac:dyDescent="0.2">
      <c r="B106" s="122"/>
      <c r="C106" s="123"/>
    </row>
    <row r="107" spans="2:3" x14ac:dyDescent="0.2">
      <c r="B107" s="122"/>
      <c r="C107" s="123"/>
    </row>
    <row r="108" spans="2:3" x14ac:dyDescent="0.2">
      <c r="B108" s="122"/>
      <c r="C108" s="123"/>
    </row>
    <row r="109" spans="2:3" ht="13.5" thickBot="1" x14ac:dyDescent="0.25">
      <c r="B109" s="124"/>
      <c r="C109" s="125"/>
    </row>
  </sheetData>
  <mergeCells count="19">
    <mergeCell ref="B67:C109"/>
    <mergeCell ref="B3:C3"/>
    <mergeCell ref="B13:C13"/>
    <mergeCell ref="B18:C18"/>
    <mergeCell ref="B33:C33"/>
    <mergeCell ref="B8:C8"/>
    <mergeCell ref="B23:C23"/>
    <mergeCell ref="B28:C28"/>
    <mergeCell ref="B65:C65"/>
    <mergeCell ref="B60:C60"/>
    <mergeCell ref="B55:C55"/>
    <mergeCell ref="B50:C50"/>
    <mergeCell ref="B45:C45"/>
    <mergeCell ref="B39:C39"/>
    <mergeCell ref="B2:C2"/>
    <mergeCell ref="B34:C34"/>
    <mergeCell ref="B40:C40"/>
    <mergeCell ref="B1:C1"/>
    <mergeCell ref="B66:C6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42"/>
  <sheetViews>
    <sheetView workbookViewId="0">
      <selection activeCell="K41" sqref="K41"/>
    </sheetView>
  </sheetViews>
  <sheetFormatPr baseColWidth="10" defaultRowHeight="12.75" x14ac:dyDescent="0.2"/>
  <cols>
    <col min="5" max="5" width="14.28515625" customWidth="1"/>
    <col min="7" max="7" width="13" customWidth="1"/>
    <col min="8" max="8" width="14.28515625" customWidth="1"/>
    <col min="9" max="9" width="13" customWidth="1"/>
    <col min="15" max="15" width="7" customWidth="1"/>
  </cols>
  <sheetData>
    <row r="2" spans="1:16" ht="18" customHeight="1" x14ac:dyDescent="0.25">
      <c r="B2" s="147" t="s">
        <v>171</v>
      </c>
      <c r="C2" s="148"/>
      <c r="D2" s="148"/>
      <c r="E2" s="148"/>
      <c r="F2" s="148"/>
      <c r="G2" s="148"/>
      <c r="H2" s="148"/>
      <c r="I2" s="148"/>
      <c r="J2" s="148"/>
      <c r="K2" s="148"/>
    </row>
    <row r="3" spans="1:16" x14ac:dyDescent="0.2">
      <c r="B3" s="154" t="s">
        <v>169</v>
      </c>
      <c r="C3" s="154"/>
      <c r="D3" s="154"/>
      <c r="E3" s="154"/>
      <c r="F3" s="154"/>
      <c r="G3" s="154"/>
      <c r="H3" s="154"/>
      <c r="I3" s="154"/>
      <c r="J3" s="154"/>
      <c r="K3" s="154"/>
      <c r="L3" s="43"/>
      <c r="M3" s="43"/>
      <c r="N3" s="43"/>
      <c r="O3" s="43"/>
      <c r="P3" s="43"/>
    </row>
    <row r="4" spans="1:16" x14ac:dyDescent="0.2">
      <c r="A4" s="43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43"/>
      <c r="M4" s="43"/>
      <c r="N4" s="43"/>
      <c r="O4" s="43"/>
      <c r="P4" s="43"/>
    </row>
    <row r="6" spans="1:16" ht="19.5" customHeight="1" x14ac:dyDescent="0.2">
      <c r="B6" s="149" t="s">
        <v>170</v>
      </c>
      <c r="C6" s="149"/>
      <c r="D6" s="149"/>
      <c r="E6" s="78" t="s">
        <v>174</v>
      </c>
      <c r="F6" s="150" t="s">
        <v>172</v>
      </c>
      <c r="G6" s="150"/>
      <c r="H6" s="151" t="s">
        <v>175</v>
      </c>
      <c r="I6" s="153" t="s">
        <v>176</v>
      </c>
      <c r="J6" s="153" t="s">
        <v>177</v>
      </c>
      <c r="K6" s="153"/>
    </row>
    <row r="7" spans="1:16" ht="18.75" customHeight="1" x14ac:dyDescent="0.2">
      <c r="B7" s="149"/>
      <c r="C7" s="149"/>
      <c r="D7" s="149"/>
      <c r="E7" s="149"/>
      <c r="F7" s="44" t="s">
        <v>173</v>
      </c>
      <c r="G7" s="44"/>
      <c r="H7" s="152"/>
      <c r="I7" s="153"/>
      <c r="J7" s="153" t="s">
        <v>178</v>
      </c>
      <c r="K7" s="153"/>
    </row>
    <row r="9" spans="1:16" x14ac:dyDescent="0.2">
      <c r="B9" s="142"/>
      <c r="C9" s="142"/>
      <c r="D9" s="142"/>
      <c r="E9" s="142"/>
      <c r="F9" s="142"/>
      <c r="G9" s="142"/>
      <c r="H9" s="142"/>
      <c r="I9" s="142"/>
      <c r="J9" s="142"/>
      <c r="K9" s="142"/>
    </row>
    <row r="37" spans="9:15" x14ac:dyDescent="0.2">
      <c r="I37" s="144" t="s">
        <v>496</v>
      </c>
      <c r="J37" s="144"/>
      <c r="K37" s="144"/>
      <c r="L37" s="144"/>
      <c r="M37" s="144"/>
      <c r="N37" s="144"/>
      <c r="O37" s="144"/>
    </row>
    <row r="38" spans="9:15" x14ac:dyDescent="0.2">
      <c r="I38" s="146" t="s">
        <v>497</v>
      </c>
      <c r="J38" s="146"/>
      <c r="K38" s="55" t="s">
        <v>20</v>
      </c>
      <c r="L38" s="146" t="s">
        <v>498</v>
      </c>
      <c r="M38" s="146"/>
      <c r="N38" s="146"/>
      <c r="O38" s="146"/>
    </row>
    <row r="39" spans="9:15" x14ac:dyDescent="0.2">
      <c r="I39" s="86" t="s">
        <v>499</v>
      </c>
      <c r="J39" s="143"/>
      <c r="K39" s="53" t="s">
        <v>500</v>
      </c>
      <c r="L39" s="86" t="s">
        <v>505</v>
      </c>
      <c r="M39" s="143"/>
      <c r="N39" s="143"/>
      <c r="O39" s="143"/>
    </row>
    <row r="40" spans="9:15" x14ac:dyDescent="0.2">
      <c r="I40" s="86" t="s">
        <v>508</v>
      </c>
      <c r="J40" s="143"/>
      <c r="K40" s="53" t="s">
        <v>501</v>
      </c>
      <c r="L40" s="86" t="s">
        <v>504</v>
      </c>
      <c r="M40" s="143"/>
      <c r="N40" s="143"/>
      <c r="O40" s="143"/>
    </row>
    <row r="41" spans="9:15" x14ac:dyDescent="0.2">
      <c r="I41" s="86" t="s">
        <v>509</v>
      </c>
      <c r="J41" s="143"/>
      <c r="K41" s="53" t="s">
        <v>502</v>
      </c>
      <c r="L41" s="86" t="s">
        <v>506</v>
      </c>
      <c r="M41" s="143"/>
      <c r="N41" s="143"/>
      <c r="O41" s="143"/>
    </row>
    <row r="42" spans="9:15" x14ac:dyDescent="0.2">
      <c r="I42" s="82" t="s">
        <v>510</v>
      </c>
      <c r="J42" s="145"/>
      <c r="K42" s="53" t="s">
        <v>503</v>
      </c>
      <c r="L42" s="86" t="s">
        <v>507</v>
      </c>
      <c r="M42" s="143"/>
      <c r="N42" s="143"/>
      <c r="O42" s="143"/>
    </row>
  </sheetData>
  <mergeCells count="21">
    <mergeCell ref="B2:K2"/>
    <mergeCell ref="B6:D7"/>
    <mergeCell ref="E6:E7"/>
    <mergeCell ref="F6:G6"/>
    <mergeCell ref="H6:H7"/>
    <mergeCell ref="I6:I7"/>
    <mergeCell ref="J6:K6"/>
    <mergeCell ref="J7:K7"/>
    <mergeCell ref="B3:K4"/>
    <mergeCell ref="B9:K9"/>
    <mergeCell ref="L42:O42"/>
    <mergeCell ref="I37:O37"/>
    <mergeCell ref="I42:J42"/>
    <mergeCell ref="I38:J38"/>
    <mergeCell ref="L38:O38"/>
    <mergeCell ref="I39:J39"/>
    <mergeCell ref="I40:J40"/>
    <mergeCell ref="L39:O39"/>
    <mergeCell ref="I41:J41"/>
    <mergeCell ref="L40:O40"/>
    <mergeCell ref="L41:O4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0"/>
  <sheetViews>
    <sheetView workbookViewId="0">
      <selection activeCell="H6" sqref="H6"/>
    </sheetView>
  </sheetViews>
  <sheetFormatPr baseColWidth="10" defaultRowHeight="15" x14ac:dyDescent="0.25"/>
  <cols>
    <col min="1" max="1" width="4.28515625" style="68" customWidth="1"/>
    <col min="2" max="3" width="11.42578125" style="68"/>
    <col min="4" max="4" width="45.42578125" style="68" customWidth="1"/>
    <col min="5" max="5" width="17.7109375" style="68" customWidth="1"/>
    <col min="6" max="16384" width="11.42578125" style="68"/>
  </cols>
  <sheetData>
    <row r="2" spans="2:5" ht="22.5" customHeight="1" x14ac:dyDescent="0.25">
      <c r="B2" s="156" t="s">
        <v>536</v>
      </c>
      <c r="C2" s="156" t="s">
        <v>537</v>
      </c>
      <c r="D2" s="156" t="s">
        <v>538</v>
      </c>
      <c r="E2" s="156" t="s">
        <v>539</v>
      </c>
    </row>
    <row r="3" spans="2:5" ht="22.5" customHeight="1" x14ac:dyDescent="0.25">
      <c r="B3" s="157">
        <v>42401</v>
      </c>
      <c r="C3" s="158" t="s">
        <v>540</v>
      </c>
      <c r="D3" s="159" t="s">
        <v>541</v>
      </c>
      <c r="E3" s="158" t="s">
        <v>542</v>
      </c>
    </row>
    <row r="4" spans="2:5" x14ac:dyDescent="0.25">
      <c r="B4" s="157">
        <v>42767</v>
      </c>
      <c r="C4" s="158" t="s">
        <v>543</v>
      </c>
      <c r="D4" s="159" t="s">
        <v>550</v>
      </c>
      <c r="E4" s="158" t="s">
        <v>542</v>
      </c>
    </row>
    <row r="5" spans="2:5" x14ac:dyDescent="0.25">
      <c r="B5" s="157">
        <v>43133</v>
      </c>
      <c r="C5" s="158" t="s">
        <v>551</v>
      </c>
      <c r="D5" s="159" t="s">
        <v>544</v>
      </c>
      <c r="E5" s="158" t="s">
        <v>542</v>
      </c>
    </row>
    <row r="6" spans="2:5" x14ac:dyDescent="0.25">
      <c r="B6" s="157">
        <v>43864</v>
      </c>
      <c r="C6" s="158" t="s">
        <v>552</v>
      </c>
      <c r="D6" s="159" t="s">
        <v>550</v>
      </c>
      <c r="E6" s="158" t="s">
        <v>542</v>
      </c>
    </row>
    <row r="7" spans="2:5" x14ac:dyDescent="0.25">
      <c r="B7" s="157">
        <v>44596</v>
      </c>
      <c r="C7" s="158" t="s">
        <v>553</v>
      </c>
      <c r="D7" s="159" t="s">
        <v>544</v>
      </c>
      <c r="E7" s="158" t="s">
        <v>542</v>
      </c>
    </row>
    <row r="8" spans="2:5" x14ac:dyDescent="0.25">
      <c r="B8" s="157">
        <v>45327</v>
      </c>
      <c r="C8" s="158" t="s">
        <v>554</v>
      </c>
      <c r="D8" s="159" t="s">
        <v>550</v>
      </c>
      <c r="E8" s="158" t="s">
        <v>542</v>
      </c>
    </row>
    <row r="9" spans="2:5" x14ac:dyDescent="0.25">
      <c r="B9" s="157">
        <v>45694</v>
      </c>
      <c r="C9" s="158" t="s">
        <v>555</v>
      </c>
      <c r="D9" s="159" t="s">
        <v>556</v>
      </c>
      <c r="E9" s="158" t="s">
        <v>542</v>
      </c>
    </row>
    <row r="10" spans="2:5" x14ac:dyDescent="0.25">
      <c r="B10" s="157">
        <v>46210</v>
      </c>
      <c r="C10" s="158" t="s">
        <v>557</v>
      </c>
      <c r="D10" s="159" t="s">
        <v>558</v>
      </c>
      <c r="E10" s="158" t="s">
        <v>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MATRIZ GTC 45</vt:lpstr>
      <vt:lpstr>TABLA DE PELIGROS</vt:lpstr>
      <vt:lpstr>GUIA HIGIENICOS</vt:lpstr>
      <vt:lpstr>EVALUACIÓN DE RIESGO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2000 Profesional</dc:creator>
  <cp:lastModifiedBy>JUAN CARLOS BERJAN BAHAMON</cp:lastModifiedBy>
  <cp:lastPrinted>2016-11-07T20:03:03Z</cp:lastPrinted>
  <dcterms:created xsi:type="dcterms:W3CDTF">2002-03-06T11:53:50Z</dcterms:created>
  <dcterms:modified xsi:type="dcterms:W3CDTF">2026-07-30T20:24:51Z</dcterms:modified>
</cp:coreProperties>
</file>